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tilla" sheetId="1" state="visible" r:id="rId3"/>
    <sheet name="Ejemplo" sheetId="2" state="visible" r:id="rId4"/>
    <sheet name="Cómo se us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<sst xmlns="http://schemas.openxmlformats.org/spreadsheetml/2006/main" count="89" uniqueCount="56">
  <si>
    <t xml:space="preserve">Meses de colchón por escenario</t>
  </si>
  <si>
    <t xml:space="preserve">Cuántos meses aguanta tu empresa si mañana deja de entrar dinero. Cuatro escenarios, con tu propia estructura.</t>
  </si>
  <si>
    <t xml:space="preserve">   Escribes tú en las celdas azules.   ·   Lo gris lo calcula la hoja sola.   ·   Capítulo 14 · plantilla 14.1 de 44   ·   El detalle, en la hoja «Cómo se usa».</t>
  </si>
  <si>
    <t xml:space="preserve">Tu estructura mensual</t>
  </si>
  <si>
    <t xml:space="preserve">Euros al mes</t>
  </si>
  <si>
    <t xml:space="preserve">Nóminas y Seguridad Social</t>
  </si>
  <si>
    <t xml:space="preserve">Alquileres y suministros</t>
  </si>
  <si>
    <t xml:space="preserve">Seguros, licencias y cuotas</t>
  </si>
  <si>
    <t xml:space="preserve">Asesoría, gestoría y servicios profesionales</t>
  </si>
  <si>
    <t xml:space="preserve">Vehículos, leasing y renting</t>
  </si>
  <si>
    <t xml:space="preserve">Otros gastos fijos de estructura</t>
  </si>
  <si>
    <t xml:space="preserve">Gasto fijo de estructura</t>
  </si>
  <si>
    <t xml:space="preserve">LO QUE TAMBIÉN SALE DE CAJA Y NO ESTÁ EN LA CUENTA DE RESULTADOS</t>
  </si>
  <si>
    <t xml:space="preserve">Intereses de la deuda (al mes)</t>
  </si>
  <si>
    <t xml:space="preserve">Devolución de principal (al mes)</t>
  </si>
  <si>
    <t xml:space="preserve">Gasto fijo de caja</t>
  </si>
  <si>
    <t xml:space="preserve">LO QUE TIENES PARA AGUANTAR</t>
  </si>
  <si>
    <t xml:space="preserve">Dinero disponible hoy en el banco</t>
  </si>
  <si>
    <t xml:space="preserve">Póliza de crédito sin usar (si la tienes)</t>
  </si>
  <si>
    <t xml:space="preserve">Facturación media de un mes normal</t>
  </si>
  <si>
    <t xml:space="preserve">Margen de contribución (34 si es 34 %)</t>
  </si>
  <si>
    <t xml:space="preserve">TUS CUATRO ESCENARIOS</t>
  </si>
  <si>
    <t xml:space="preserve">Escenario</t>
  </si>
  <si>
    <t xml:space="preserve">Margen que te
entra al mes</t>
  </si>
  <si>
    <t xml:space="preserve">Lo que te falta
cada mes</t>
  </si>
  <si>
    <t xml:space="preserve">Meses que
aguantas</t>
  </si>
  <si>
    <t xml:space="preserve">Todo sigue igual</t>
  </si>
  <si>
    <t xml:space="preserve">Cae un 25 % la facturación</t>
  </si>
  <si>
    <t xml:space="preserve">Cae un 50 % la facturación</t>
  </si>
  <si>
    <t xml:space="preserve">Se para todo</t>
  </si>
  <si>
    <t xml:space="preserve">SI SE PARA TODO, AGUANTAS</t>
  </si>
  <si>
    <t xml:space="preserve">TE FALTA ESTO PARA LLEGAR A TRES MESES</t>
  </si>
  <si>
    <t xml:space="preserve">GASTO FIJO DE CAJA AL AÑO</t>
  </si>
  <si>
    <t xml:space="preserve">   EJEMPLO RESUELTO   ·   Los números son los del libro. Para trabajar con los tuyos, usa la hoja «Plantilla».</t>
  </si>
  <si>
    <t xml:space="preserve">Capítulo 14 · plantilla 14.1 de 44 · «Facturas mucho y no ganas dinero»</t>
  </si>
  <si>
    <t xml:space="preserve">PARA QUÉ SIRVE</t>
  </si>
  <si>
    <t xml:space="preserve">Cuántos meses puede seguir viva tu empresa si mañana deja de entrar dinero. No es una pregunta pesimista: es la única que te dice cuánto tiempo tienes para arreglar cualquier cosa que salga mal.</t>
  </si>
  <si>
    <t xml:space="preserve">QUÉ NECESITAS TENER A MANO</t>
  </si>
  <si>
    <t xml:space="preserve">Tus gastos fijos mensuales, los de verdad, mirando el banco y no el presupuesto.</t>
  </si>
  <si>
    <t xml:space="preserve">El cuadro de amortización de tus préstamos, separando intereses de devolución de principal.</t>
  </si>
  <si>
    <t xml:space="preserve">El saldo de tus cuentas y el disponible de tu póliza.</t>
  </si>
  <si>
    <t xml:space="preserve">Tu margen de contribución: lo que te queda de cada euro facturado después de los costes que solo existen si vendes. Se escribe como número: 34, no 0,34.</t>
  </si>
  <si>
    <t xml:space="preserve">CÓMO SE RELLENA</t>
  </si>
  <si>
    <t xml:space="preserve">Rellena los seis conceptos de estructura. Si dudas de una cifra, pon la alta: te interesa que la hoja te asuste, no que te consuele.</t>
  </si>
  <si>
    <t xml:space="preserve">Añade intereses y devolución de principal por separado. La devolución de principal no aparece en tu cuenta de resultados, pero sale del banco todos los meses igual.</t>
  </si>
  <si>
    <t xml:space="preserve">Pon tu facturación media y tu margen de contribución. La hoja calcula sola los cuatro escenarios.</t>
  </si>
  <si>
    <t xml:space="preserve">QUÉ TE ESTÁ DICIENDO</t>
  </si>
  <si>
    <t xml:space="preserve">La última fila: si se para todo. Debajo de tres meses estás trabajando sin red.</t>
  </si>
  <si>
    <t xml:space="preserve">Cuánto te falta para llegar a tres meses. Esa cifra es tu objetivo de caja, y ahora tiene número.</t>
  </si>
  <si>
    <t xml:space="preserve">El escenario del 25 %: es el que de verdad ocurre, y casi nadie lo calcula.</t>
  </si>
  <si>
    <t xml:space="preserve">OJO CON ESTO</t>
  </si>
  <si>
    <t xml:space="preserve">La póliza sin usar cuenta para aguantar, pero solo mientras el banco no te la retire. Y el banco la retira justo cuando la necesitas. Si tu colchón depende de la póliza, no es un colchón.</t>
  </si>
  <si>
    <t xml:space="preserve">LOS COLORES</t>
  </si>
  <si>
    <t xml:space="preserve">   Azul claro con borde a la izquierda: aquí escribes tú.</t>
  </si>
  <si>
    <t xml:space="preserve">   Gris: lo calcula la hoja sola. No lo toques.</t>
  </si>
  <si>
    <t xml:space="preserve">   Verde, ámbar o rojo: la hoja te está avisando de algo.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</si>
</sst>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&quot; €&quot;;[RED]\-#,##0&quot; €&quot;"/>
    <numFmt numFmtId="166" formatCode="0&quot; %&quot;"/>
    <numFmt numFmtId="167" formatCode="0.0;[RED]\-0.0"/>
    <numFmt numFmtId="168" formatCode="0.0&quot; meses&quot;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284F"/>
      <name val="Calibri"/>
      <family val="0"/>
      <charset val="1"/>
    </font>
    <font>
      <sz val="10.5"/>
      <color rgb="FF4C5462"/>
      <name val="Calibri"/>
      <family val="0"/>
      <charset val="1"/>
    </font>
    <font>
      <sz val="9.5"/>
      <color rgb="FF12284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.5"/>
      <color rgb="FF12161D"/>
      <name val="Calibri"/>
      <family val="0"/>
      <charset val="1"/>
    </font>
    <font>
      <sz val="11"/>
      <color rgb="FF12284F"/>
      <name val="Calibri"/>
      <family val="0"/>
      <charset val="1"/>
    </font>
    <font>
      <b val="true"/>
      <sz val="11"/>
      <color rgb="FF12284F"/>
      <name val="Calibri"/>
      <family val="0"/>
      <charset val="1"/>
    </font>
    <font>
      <b val="true"/>
      <sz val="9.5"/>
      <color rgb="FF12284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9.5"/>
      <color rgb="FF1F4FD8"/>
      <name val="Calibri"/>
      <family val="0"/>
      <charset val="1"/>
    </font>
    <font>
      <sz val="11"/>
      <color rgb="FF4C5462"/>
      <name val="Calibri"/>
      <family val="0"/>
      <charset val="1"/>
    </font>
    <font>
      <b val="true"/>
      <sz val="12"/>
      <color rgb="FF12284F"/>
      <name val="Calibri"/>
      <family val="0"/>
      <charset val="1"/>
    </font>
    <font>
      <b val="true"/>
      <sz val="9"/>
      <color rgb="FF78808F"/>
      <name val="Calibri"/>
      <family val="0"/>
      <charset val="1"/>
    </font>
    <font>
      <b val="true"/>
      <sz val="17"/>
      <color rgb="FFC0392B"/>
      <name val="Calibri"/>
      <family val="0"/>
      <charset val="1"/>
    </font>
    <font>
      <b val="true"/>
      <sz val="17"/>
      <color rgb="FF12284F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9.5"/>
      <color rgb="FFFFFFFF"/>
      <name val="Calibri"/>
      <family val="0"/>
      <charset val="1"/>
    </font>
    <font>
      <sz val="10"/>
      <color rgb="FF78808F"/>
      <name val="Calibri"/>
      <family val="0"/>
      <charset val="1"/>
    </font>
    <font>
      <b val="true"/>
      <sz val="9.5"/>
      <color rgb="FFC0392B"/>
      <name val="Calibri"/>
      <family val="0"/>
      <charset val="1"/>
    </font>
    <font>
      <sz val="10.5"/>
      <color rgb="FFC0392B"/>
      <name val="Calibri"/>
      <family val="0"/>
      <charset val="1"/>
    </font>
    <font>
      <sz val="10"/>
      <color rgb="FF12284F"/>
      <name val="Calibri"/>
      <family val="0"/>
      <charset val="1"/>
    </font>
    <font>
      <sz val="10"/>
      <color rgb="FF4C5462"/>
      <name val="Calibri"/>
      <family val="0"/>
      <charset val="1"/>
    </font>
    <font>
      <sz val="10"/>
      <color rgb="FF1B6349"/>
      <name val="Calibr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E8F0FE"/>
        <bgColor rgb="FFE9ECF1"/>
      </patternFill>
    </fill>
    <fill>
      <patternFill patternType="solid">
        <fgColor rgb="FF12284F"/>
        <bgColor rgb="FF07142B"/>
      </patternFill>
    </fill>
    <fill>
      <patternFill patternType="solid">
        <fgColor rgb="FFF1F3F6"/>
        <bgColor rgb="FFF7F8FA"/>
      </patternFill>
    </fill>
    <fill>
      <patternFill patternType="solid">
        <fgColor rgb="FFF7F8FA"/>
        <bgColor rgb="FFF1F3F6"/>
      </patternFill>
    </fill>
    <fill>
      <patternFill patternType="solid">
        <fgColor rgb="FF1B6349"/>
        <bgColor rgb="FF4C5462"/>
      </patternFill>
    </fill>
    <fill>
      <patternFill patternType="solid">
        <fgColor rgb="FFFCE9E6"/>
        <bgColor rgb="FFF1F3F6"/>
      </patternFill>
    </fill>
    <fill>
      <patternFill patternType="solid">
        <fgColor rgb="FFE6F4EE"/>
        <bgColor rgb="FFE8F0F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>
        <color rgb="FF6C8FD8"/>
      </left>
      <right/>
      <top style="thin">
        <color rgb="FF6C8FD8"/>
      </top>
      <bottom style="thin">
        <color rgb="FF6C8FD8"/>
      </bottom>
      <diagonal/>
    </border>
    <border diagonalUp="false" diagonalDown="false">
      <left/>
      <right/>
      <top/>
      <bottom style="thin">
        <color rgb="FF07142B"/>
      </bottom>
      <diagonal/>
    </border>
    <border diagonalUp="false" diagonalDown="false">
      <left/>
      <right/>
      <top/>
      <bottom style="thin">
        <color rgb="FFE9ECF1"/>
      </bottom>
      <diagonal/>
    </border>
    <border diagonalUp="false" diagonalDown="false">
      <left style="medium">
        <color rgb="FF6C8FD8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/>
      <right/>
      <top/>
      <bottom style="thin">
        <color rgb="FFD8DCE4"/>
      </bottom>
      <diagonal/>
    </border>
    <border diagonalUp="false" diagonalDown="false">
      <left style="thin">
        <color rgb="FFE9ECF1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/>
      <right/>
      <top style="thin">
        <color rgb="FFD8DCE4"/>
      </top>
      <bottom style="thin">
        <color rgb="FFD8DCE4"/>
      </bottom>
      <diagonal/>
    </border>
    <border diagonalUp="false" diagonalDown="false">
      <left style="thin">
        <color rgb="FFD8DCE4"/>
      </left>
      <right style="thin">
        <color rgb="FFD8DCE4"/>
      </right>
      <top style="thin">
        <color rgb="FFD8DCE4"/>
      </top>
      <bottom/>
      <diagonal/>
    </border>
    <border diagonalUp="false" diagonalDown="false">
      <left style="thin">
        <color rgb="FFD8DCE4"/>
      </left>
      <right/>
      <top style="thin">
        <color rgb="FFD8DCE4"/>
      </top>
      <bottom/>
      <diagonal/>
    </border>
    <border diagonalUp="false" diagonalDown="false">
      <left style="thin">
        <color rgb="FFD8DCE4"/>
      </left>
      <right style="thin">
        <color rgb="FFD8DCE4"/>
      </right>
      <top/>
      <bottom style="thin">
        <color rgb="FFD8DCE4"/>
      </bottom>
      <diagonal/>
    </border>
    <border diagonalUp="false" diagonalDown="false">
      <left style="thin">
        <color rgb="FFD8DCE4"/>
      </left>
      <right/>
      <top/>
      <bottom style="thin">
        <color rgb="FFD8DC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0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4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5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3" fillId="3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5" fillId="4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6" fillId="4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5" fillId="7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8" fillId="8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Calibri"/>
        <charset val="1"/>
        <family val="0"/>
        <b val="1"/>
        <color rgb="FF1B6349"/>
      </font>
      <fill>
        <patternFill>
          <bgColor rgb="FFE6F4EE"/>
        </patternFill>
      </fill>
    </dxf>
    <dxf>
      <font>
        <name val="Calibri"/>
        <charset val="1"/>
        <family val="0"/>
        <b val="1"/>
        <color rgb="FFC0392B"/>
      </font>
      <fill>
        <patternFill>
          <bgColor rgb="FFFCE9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7142B"/>
      <rgbColor rgb="FF808000"/>
      <rgbColor rgb="FF800080"/>
      <rgbColor rgb="FF1B6349"/>
      <rgbColor rgb="FFD9D9D9"/>
      <rgbColor rgb="FF78808F"/>
      <rgbColor rgb="FF6C8FD8"/>
      <rgbColor rgb="FF993366"/>
      <rgbColor rgb="FFF7F8FA"/>
      <rgbColor rgb="FFE6F4EE"/>
      <rgbColor rgb="FF660066"/>
      <rgbColor rgb="FFFF8080"/>
      <rgbColor rgb="FF0066CC"/>
      <rgbColor rgb="FFD8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0FE"/>
      <rgbColor rgb="FFE9ECF1"/>
      <rgbColor rgb="FFFCE9E6"/>
      <rgbColor rgb="FF99CCFF"/>
      <rgbColor rgb="FFFF99CC"/>
      <rgbColor rgb="FFCC99FF"/>
      <rgbColor rgb="FFF1F3F6"/>
      <rgbColor rgb="FF1F4FD8"/>
      <rgbColor rgb="FF33CCCC"/>
      <rgbColor rgb="FF99CC00"/>
      <rgbColor rgb="FFFFCC00"/>
      <rgbColor rgb="FFFF9900"/>
      <rgbColor rgb="FFFF6600"/>
      <rgbColor rgb="FF4C5462"/>
      <rgbColor rgb="FF878787"/>
      <rgbColor rgb="FF12284F"/>
      <rgbColor rgb="FF4F81BD"/>
      <rgbColor rgb="FF12161D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Meses que aguantas en cada escenario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Plantilla!E28</c:f>
              <c:strCache>
                <c:ptCount val="1"/>
                <c:pt idx="0">
                  <c:v>Meses que
aguantas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Plantilla!$B$29:$B$32</c:f>
              <c:strCache>
                <c:ptCount val="4"/>
                <c:pt idx="0">
                  <c:v>Todo sigue igual</c:v>
                </c:pt>
                <c:pt idx="1">
                  <c:v>Cae un 25 % la facturación</c:v>
                </c:pt>
                <c:pt idx="2">
                  <c:v>Cae un 50 % la facturación</c:v>
                </c:pt>
                <c:pt idx="3">
                  <c:v>Se para todo</c:v>
                </c:pt>
              </c:strCache>
            </c:strRef>
          </c:cat>
          <c:val>
            <c:numRef>
              <c:f>Plantilla!$E$29:$E$32</c:f>
              <c:numCache>
                <c:formatCode>General</c:formatCode>
                <c:ptCount val="4"/>
              </c:numCache>
            </c:numRef>
          </c:val>
        </c:ser>
        <c:gapWidth val="150"/>
        <c:overlap val="0"/>
        <c:axId val="25433391"/>
        <c:axId val="89577013"/>
      </c:barChart>
      <c:catAx>
        <c:axId val="254333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9577013"/>
        <c:crosses val="autoZero"/>
        <c:auto val="1"/>
        <c:lblAlgn val="ctr"/>
        <c:lblOffset val="100"/>
        <c:noMultiLvlLbl val="0"/>
      </c:catAx>
      <c:valAx>
        <c:axId val="8957701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543339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Meses que aguantas en cada escenario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Ejemplo!E28</c:f>
              <c:strCache>
                <c:ptCount val="1"/>
                <c:pt idx="0">
                  <c:v>Meses que
aguantas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Ejemplo!$B$29:$B$32</c:f>
              <c:strCache>
                <c:ptCount val="4"/>
                <c:pt idx="0">
                  <c:v>Todo sigue igual</c:v>
                </c:pt>
                <c:pt idx="1">
                  <c:v>Cae un 25 % la facturación</c:v>
                </c:pt>
                <c:pt idx="2">
                  <c:v>Cae un 50 % la facturación</c:v>
                </c:pt>
                <c:pt idx="3">
                  <c:v>Se para todo</c:v>
                </c:pt>
              </c:strCache>
            </c:strRef>
          </c:cat>
          <c:val>
            <c:numRef>
              <c:f>Ejemplo!$E$29:$E$32</c:f>
              <c:numCache>
                <c:formatCode>0.0;[RED]\-0.0</c:formatCode>
                <c:ptCount val="4"/>
                <c:pt idx="0">
                  <c:v>1.50649350649351</c:v>
                </c:pt>
                <c:pt idx="1">
                  <c:v>1.15079365079365</c:v>
                </c:pt>
                <c:pt idx="2">
                  <c:v>0.930979133226324</c:v>
                </c:pt>
                <c:pt idx="3">
                  <c:v>0.673635307781649</c:v>
                </c:pt>
              </c:numCache>
            </c:numRef>
          </c:val>
        </c:ser>
        <c:gapWidth val="150"/>
        <c:overlap val="0"/>
        <c:axId val="15467909"/>
        <c:axId val="99812332"/>
      </c:barChart>
      <c:catAx>
        <c:axId val="1546790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9812332"/>
        <c:crosses val="autoZero"/>
        <c:auto val="1"/>
        <c:lblAlgn val="ctr"/>
        <c:lblOffset val="100"/>
        <c:noMultiLvlLbl val="0"/>
      </c:catAx>
      <c:valAx>
        <c:axId val="99812332"/>
        <c:scaling>
          <c:orientation val="minMax"/>
        </c:scaling>
        <c:delete val="0"/>
        <c:axPos val="l"/>
        <c:numFmt formatCode="0.0;[RED]\-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546790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36</xdr:row>
      <xdr:rowOff>0</xdr:rowOff>
    </xdr:from>
    <xdr:to>
      <xdr:col>5</xdr:col>
      <xdr:colOff>714960</xdr:colOff>
      <xdr:row>51</xdr:row>
      <xdr:rowOff>22320</xdr:rowOff>
    </xdr:to>
    <xdr:graphicFrame>
      <xdr:nvGraphicFramePr>
        <xdr:cNvPr id="0" name="Chart 1"/>
        <xdr:cNvGraphicFramePr/>
      </xdr:nvGraphicFramePr>
      <xdr:xfrm>
        <a:off x="154800" y="878220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36</xdr:row>
      <xdr:rowOff>0</xdr:rowOff>
    </xdr:from>
    <xdr:to>
      <xdr:col>5</xdr:col>
      <xdr:colOff>714960</xdr:colOff>
      <xdr:row>51</xdr:row>
      <xdr:rowOff>22320</xdr:rowOff>
    </xdr:to>
    <xdr:graphicFrame>
      <xdr:nvGraphicFramePr>
        <xdr:cNvPr id="1" name="Chart 1"/>
        <xdr:cNvGraphicFramePr/>
      </xdr:nvGraphicFramePr>
      <xdr:xfrm>
        <a:off x="154800" y="878220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44"/>
    <col collapsed="false" customWidth="true" hidden="false" outlineLevel="0" max="6" min="3" style="0" width="16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3" t="s">
        <v>2</v>
      </c>
      <c r="C4" s="3"/>
      <c r="D4" s="3"/>
      <c r="E4" s="3"/>
      <c r="F4" s="3"/>
    </row>
    <row r="5" customFormat="false" ht="9.75" hidden="false" customHeight="true" outlineLevel="0" collapsed="false"/>
    <row r="7" customFormat="false" ht="25.5" hidden="false" customHeight="true" outlineLevel="0" collapsed="false">
      <c r="B7" s="4" t="s">
        <v>3</v>
      </c>
      <c r="C7" s="5" t="s">
        <v>4</v>
      </c>
    </row>
    <row r="8" customFormat="false" ht="18.75" hidden="false" customHeight="true" outlineLevel="0" collapsed="false">
      <c r="B8" s="6" t="s">
        <v>5</v>
      </c>
      <c r="C8" s="7"/>
    </row>
    <row r="9" customFormat="false" ht="18.75" hidden="false" customHeight="true" outlineLevel="0" collapsed="false">
      <c r="B9" s="6" t="s">
        <v>6</v>
      </c>
      <c r="C9" s="7"/>
    </row>
    <row r="10" customFormat="false" ht="18.75" hidden="false" customHeight="true" outlineLevel="0" collapsed="false">
      <c r="B10" s="6" t="s">
        <v>7</v>
      </c>
      <c r="C10" s="7"/>
    </row>
    <row r="11" customFormat="false" ht="18.75" hidden="false" customHeight="true" outlineLevel="0" collapsed="false">
      <c r="B11" s="6" t="s">
        <v>8</v>
      </c>
      <c r="C11" s="7"/>
    </row>
    <row r="12" customFormat="false" ht="18.75" hidden="false" customHeight="true" outlineLevel="0" collapsed="false">
      <c r="B12" s="6" t="s">
        <v>9</v>
      </c>
      <c r="C12" s="7"/>
    </row>
    <row r="13" customFormat="false" ht="18.75" hidden="false" customHeight="true" outlineLevel="0" collapsed="false">
      <c r="B13" s="6" t="s">
        <v>10</v>
      </c>
      <c r="C13" s="7"/>
    </row>
    <row r="14" customFormat="false" ht="21" hidden="false" customHeight="true" outlineLevel="0" collapsed="false">
      <c r="B14" s="8" t="s">
        <v>11</v>
      </c>
      <c r="C14" s="9" t="str">
        <f aca="false">IF(COUNT(C8:C13)=0,"",SUM(C8:C13))</f>
        <v/>
      </c>
    </row>
    <row r="16" customFormat="false" ht="21.75" hidden="false" customHeight="true" outlineLevel="0" collapsed="false">
      <c r="B16" s="10" t="s">
        <v>12</v>
      </c>
      <c r="C16" s="10"/>
    </row>
    <row r="17" customFormat="false" ht="18.75" hidden="false" customHeight="true" outlineLevel="0" collapsed="false">
      <c r="B17" s="6" t="s">
        <v>13</v>
      </c>
      <c r="C17" s="7"/>
    </row>
    <row r="18" customFormat="false" ht="18.75" hidden="false" customHeight="true" outlineLevel="0" collapsed="false">
      <c r="B18" s="6" t="s">
        <v>14</v>
      </c>
      <c r="C18" s="7"/>
    </row>
    <row r="19" customFormat="false" ht="21" hidden="false" customHeight="true" outlineLevel="0" collapsed="false">
      <c r="B19" s="11" t="s">
        <v>15</v>
      </c>
      <c r="C19" s="12" t="str">
        <f aca="false">IF(C14="","",C14+N(C17)+N(C18))</f>
        <v/>
      </c>
    </row>
    <row r="21" customFormat="false" ht="21.75" hidden="false" customHeight="true" outlineLevel="0" collapsed="false">
      <c r="B21" s="10" t="s">
        <v>16</v>
      </c>
      <c r="C21" s="10"/>
    </row>
    <row r="22" customFormat="false" ht="18.75" hidden="false" customHeight="true" outlineLevel="0" collapsed="false">
      <c r="B22" s="6" t="s">
        <v>17</v>
      </c>
      <c r="C22" s="7"/>
    </row>
    <row r="23" customFormat="false" ht="18.75" hidden="false" customHeight="true" outlineLevel="0" collapsed="false">
      <c r="B23" s="6" t="s">
        <v>18</v>
      </c>
      <c r="C23" s="7"/>
    </row>
    <row r="24" customFormat="false" ht="18.75" hidden="false" customHeight="true" outlineLevel="0" collapsed="false">
      <c r="B24" s="6" t="s">
        <v>19</v>
      </c>
      <c r="C24" s="7"/>
    </row>
    <row r="25" customFormat="false" ht="18.75" hidden="false" customHeight="true" outlineLevel="0" collapsed="false">
      <c r="B25" s="6" t="s">
        <v>20</v>
      </c>
      <c r="C25" s="13"/>
    </row>
    <row r="27" customFormat="false" ht="24" hidden="false" customHeight="true" outlineLevel="0" collapsed="false">
      <c r="B27" s="14" t="s">
        <v>21</v>
      </c>
    </row>
    <row r="28" customFormat="false" ht="33.75" hidden="false" customHeight="true" outlineLevel="0" collapsed="false">
      <c r="B28" s="4" t="s">
        <v>22</v>
      </c>
      <c r="C28" s="5" t="s">
        <v>23</v>
      </c>
      <c r="D28" s="5" t="s">
        <v>24</v>
      </c>
      <c r="E28" s="5" t="s">
        <v>25</v>
      </c>
    </row>
    <row r="29" customFormat="false" ht="21" hidden="false" customHeight="true" outlineLevel="0" collapsed="false">
      <c r="B29" s="6" t="s">
        <v>26</v>
      </c>
      <c r="C29" s="15" t="str">
        <f aca="false">IF(OR(C24="",C25=""),"",C24*1*C25/100)</f>
        <v/>
      </c>
      <c r="D29" s="15" t="str">
        <f aca="false">IF(OR(C19="",C29=""),"",MAX(0,C19-C29))</f>
        <v/>
      </c>
      <c r="E29" s="16" t="str">
        <f aca="false">IF(OR(D29="",C22=""),"",IF(D29=0,"sin límite",IFERROR((C22+N(C23))/D29,"")))</f>
        <v/>
      </c>
    </row>
    <row r="30" customFormat="false" ht="21" hidden="false" customHeight="true" outlineLevel="0" collapsed="false">
      <c r="B30" s="6" t="s">
        <v>27</v>
      </c>
      <c r="C30" s="15" t="str">
        <f aca="false">IF(OR(C24="",C25=""),"",C24*0.75*C25/100)</f>
        <v/>
      </c>
      <c r="D30" s="15" t="str">
        <f aca="false">IF(OR(C19="",C30=""),"",MAX(0,C19-C30))</f>
        <v/>
      </c>
      <c r="E30" s="16" t="str">
        <f aca="false">IF(OR(D30="",C22=""),"",IF(D30=0,"sin límite",IFERROR((C22+N(C23))/D30,"")))</f>
        <v/>
      </c>
    </row>
    <row r="31" customFormat="false" ht="21" hidden="false" customHeight="true" outlineLevel="0" collapsed="false">
      <c r="B31" s="6" t="s">
        <v>28</v>
      </c>
      <c r="C31" s="15" t="str">
        <f aca="false">IF(OR(C24="",C25=""),"",C24*0.5*C25/100)</f>
        <v/>
      </c>
      <c r="D31" s="15" t="str">
        <f aca="false">IF(OR(C19="",C31=""),"",MAX(0,C19-C31))</f>
        <v/>
      </c>
      <c r="E31" s="16" t="str">
        <f aca="false">IF(OR(D31="",C22=""),"",IF(D31=0,"sin límite",IFERROR((C22+N(C23))/D31,"")))</f>
        <v/>
      </c>
    </row>
    <row r="32" customFormat="false" ht="21" hidden="false" customHeight="true" outlineLevel="0" collapsed="false">
      <c r="B32" s="6" t="s">
        <v>29</v>
      </c>
      <c r="C32" s="15" t="str">
        <f aca="false">IF(OR(C24="",C25=""),"",C24*0*C25/100)</f>
        <v/>
      </c>
      <c r="D32" s="15" t="str">
        <f aca="false">IF(OR(C19="",C32=""),"",MAX(0,C19-C32))</f>
        <v/>
      </c>
      <c r="E32" s="16" t="str">
        <f aca="false">IF(OR(D32="",C22=""),"",IF(D32=0,"sin límite",IFERROR((C22+N(C23))/D32,"")))</f>
        <v/>
      </c>
    </row>
    <row r="34" customFormat="false" ht="15" hidden="false" customHeight="true" outlineLevel="0" collapsed="false">
      <c r="B34" s="17" t="s">
        <v>30</v>
      </c>
      <c r="C34" s="18" t="s">
        <v>31</v>
      </c>
      <c r="D34" s="18"/>
      <c r="E34" s="18" t="s">
        <v>32</v>
      </c>
      <c r="F34" s="18"/>
    </row>
    <row r="35" customFormat="false" ht="30" hidden="false" customHeight="true" outlineLevel="0" collapsed="false">
      <c r="B35" s="19" t="str">
        <f aca="false">IF(OR(E32="",E32="sin límite"),"",E32)</f>
        <v/>
      </c>
      <c r="C35" s="20" t="str">
        <f aca="false">IF(D32="","",MAX(0,D32*3-N(C22)-N(C23)))</f>
        <v/>
      </c>
      <c r="D35" s="20"/>
      <c r="E35" s="20" t="str">
        <f aca="false">IF(C19="","",C19*12)</f>
        <v/>
      </c>
      <c r="F35" s="20"/>
    </row>
  </sheetData>
  <sheetProtection sheet="true"/>
  <mergeCells count="7">
    <mergeCell ref="B4:F4"/>
    <mergeCell ref="B16:C16"/>
    <mergeCell ref="B21:C21"/>
    <mergeCell ref="C34:D34"/>
    <mergeCell ref="E34:F34"/>
    <mergeCell ref="C35:D35"/>
    <mergeCell ref="E35:F35"/>
  </mergeCells>
  <conditionalFormatting sqref="E29">
    <cfRule type="cellIs" priority="2" operator="greaterThanOrEqual" aboveAverage="0" equalAverage="0" bottom="0" percent="0" rank="0" text="" dxfId="0">
      <formula>3</formula>
    </cfRule>
    <cfRule type="cellIs" priority="3" operator="lessThan" aboveAverage="0" equalAverage="0" bottom="0" percent="0" rank="0" text="" dxfId="1">
      <formula>1.5</formula>
    </cfRule>
  </conditionalFormatting>
  <conditionalFormatting sqref="E30">
    <cfRule type="cellIs" priority="4" operator="greaterThanOrEqual" aboveAverage="0" equalAverage="0" bottom="0" percent="0" rank="0" text="" dxfId="0">
      <formula>3</formula>
    </cfRule>
    <cfRule type="cellIs" priority="5" operator="lessThan" aboveAverage="0" equalAverage="0" bottom="0" percent="0" rank="0" text="" dxfId="1">
      <formula>1.5</formula>
    </cfRule>
  </conditionalFormatting>
  <conditionalFormatting sqref="E31">
    <cfRule type="cellIs" priority="6" operator="greaterThanOrEqual" aboveAverage="0" equalAverage="0" bottom="0" percent="0" rank="0" text="" dxfId="0">
      <formula>3</formula>
    </cfRule>
    <cfRule type="cellIs" priority="7" operator="lessThan" aboveAverage="0" equalAverage="0" bottom="0" percent="0" rank="0" text="" dxfId="1">
      <formula>1.5</formula>
    </cfRule>
  </conditionalFormatting>
  <conditionalFormatting sqref="E32">
    <cfRule type="cellIs" priority="8" operator="greaterThanOrEqual" aboveAverage="0" equalAverage="0" bottom="0" percent="0" rank="0" text="" dxfId="0">
      <formula>3</formula>
    </cfRule>
    <cfRule type="cellIs" priority="9" operator="lessThan" aboveAverage="0" equalAverage="0" bottom="0" percent="0" rank="0" text="" dxfId="1">
      <formula>1.5</formula>
    </cfRule>
  </conditionalFormatting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44"/>
    <col collapsed="false" customWidth="true" hidden="false" outlineLevel="0" max="6" min="3" style="0" width="16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21" t="s">
        <v>33</v>
      </c>
      <c r="C4" s="21"/>
      <c r="D4" s="21"/>
      <c r="E4" s="21"/>
      <c r="F4" s="21"/>
    </row>
    <row r="5" customFormat="false" ht="9.75" hidden="false" customHeight="true" outlineLevel="0" collapsed="false"/>
    <row r="7" customFormat="false" ht="25.5" hidden="false" customHeight="true" outlineLevel="0" collapsed="false">
      <c r="B7" s="4" t="s">
        <v>3</v>
      </c>
      <c r="C7" s="5" t="s">
        <v>4</v>
      </c>
    </row>
    <row r="8" customFormat="false" ht="18.75" hidden="false" customHeight="true" outlineLevel="0" collapsed="false">
      <c r="B8" s="6" t="s">
        <v>5</v>
      </c>
      <c r="C8" s="7" t="n">
        <v>61000</v>
      </c>
    </row>
    <row r="9" customFormat="false" ht="18.75" hidden="false" customHeight="true" outlineLevel="0" collapsed="false">
      <c r="B9" s="6" t="s">
        <v>6</v>
      </c>
      <c r="C9" s="7" t="n">
        <v>9200</v>
      </c>
    </row>
    <row r="10" customFormat="false" ht="18.75" hidden="false" customHeight="true" outlineLevel="0" collapsed="false">
      <c r="B10" s="6" t="s">
        <v>7</v>
      </c>
      <c r="C10" s="7" t="n">
        <v>1800</v>
      </c>
    </row>
    <row r="11" customFormat="false" ht="18.75" hidden="false" customHeight="true" outlineLevel="0" collapsed="false">
      <c r="B11" s="6" t="s">
        <v>8</v>
      </c>
      <c r="C11" s="7" t="n">
        <v>1400</v>
      </c>
    </row>
    <row r="12" customFormat="false" ht="18.75" hidden="false" customHeight="true" outlineLevel="0" collapsed="false">
      <c r="B12" s="6" t="s">
        <v>9</v>
      </c>
      <c r="C12" s="7" t="n">
        <v>3100</v>
      </c>
    </row>
    <row r="13" customFormat="false" ht="18.75" hidden="false" customHeight="true" outlineLevel="0" collapsed="false">
      <c r="B13" s="6" t="s">
        <v>10</v>
      </c>
      <c r="C13" s="7" t="n">
        <v>2500</v>
      </c>
    </row>
    <row r="14" customFormat="false" ht="21" hidden="false" customHeight="true" outlineLevel="0" collapsed="false">
      <c r="B14" s="8" t="s">
        <v>11</v>
      </c>
      <c r="C14" s="9" t="n">
        <f aca="false">IF(COUNT(C8:C13)=0,"",SUM(C8:C13))</f>
        <v>79000</v>
      </c>
    </row>
    <row r="16" customFormat="false" ht="21.75" hidden="false" customHeight="true" outlineLevel="0" collapsed="false">
      <c r="B16" s="10" t="s">
        <v>12</v>
      </c>
      <c r="C16" s="10"/>
    </row>
    <row r="17" customFormat="false" ht="18.75" hidden="false" customHeight="true" outlineLevel="0" collapsed="false">
      <c r="B17" s="6" t="s">
        <v>13</v>
      </c>
      <c r="C17" s="7" t="n">
        <v>1900</v>
      </c>
    </row>
    <row r="18" customFormat="false" ht="18.75" hidden="false" customHeight="true" outlineLevel="0" collapsed="false">
      <c r="B18" s="6" t="s">
        <v>14</v>
      </c>
      <c r="C18" s="7" t="n">
        <v>5200</v>
      </c>
    </row>
    <row r="19" customFormat="false" ht="21" hidden="false" customHeight="true" outlineLevel="0" collapsed="false">
      <c r="B19" s="11" t="s">
        <v>15</v>
      </c>
      <c r="C19" s="12" t="n">
        <f aca="false">IF(C14="","",C14+N(C17)+N(C18))</f>
        <v>86100</v>
      </c>
    </row>
    <row r="21" customFormat="false" ht="21.75" hidden="false" customHeight="true" outlineLevel="0" collapsed="false">
      <c r="B21" s="10" t="s">
        <v>16</v>
      </c>
      <c r="C21" s="10"/>
    </row>
    <row r="22" customFormat="false" ht="18.75" hidden="false" customHeight="true" outlineLevel="0" collapsed="false">
      <c r="B22" s="6" t="s">
        <v>17</v>
      </c>
      <c r="C22" s="7" t="n">
        <v>58000</v>
      </c>
    </row>
    <row r="23" customFormat="false" ht="18.75" hidden="false" customHeight="true" outlineLevel="0" collapsed="false">
      <c r="B23" s="6" t="s">
        <v>18</v>
      </c>
      <c r="C23" s="7" t="n">
        <v>0</v>
      </c>
    </row>
    <row r="24" customFormat="false" ht="18.75" hidden="false" customHeight="true" outlineLevel="0" collapsed="false">
      <c r="B24" s="6" t="s">
        <v>19</v>
      </c>
      <c r="C24" s="7" t="n">
        <v>140000</v>
      </c>
    </row>
    <row r="25" customFormat="false" ht="18.75" hidden="false" customHeight="true" outlineLevel="0" collapsed="false">
      <c r="B25" s="6" t="s">
        <v>20</v>
      </c>
      <c r="C25" s="13" t="n">
        <v>34</v>
      </c>
    </row>
    <row r="27" customFormat="false" ht="24" hidden="false" customHeight="true" outlineLevel="0" collapsed="false">
      <c r="B27" s="14" t="s">
        <v>21</v>
      </c>
    </row>
    <row r="28" customFormat="false" ht="33.75" hidden="false" customHeight="true" outlineLevel="0" collapsed="false">
      <c r="B28" s="4" t="s">
        <v>22</v>
      </c>
      <c r="C28" s="5" t="s">
        <v>23</v>
      </c>
      <c r="D28" s="5" t="s">
        <v>24</v>
      </c>
      <c r="E28" s="5" t="s">
        <v>25</v>
      </c>
    </row>
    <row r="29" customFormat="false" ht="21" hidden="false" customHeight="true" outlineLevel="0" collapsed="false">
      <c r="B29" s="6" t="s">
        <v>26</v>
      </c>
      <c r="C29" s="15" t="n">
        <f aca="false">IF(OR(C24="",C25=""),"",C24*1*C25/100)</f>
        <v>47600</v>
      </c>
      <c r="D29" s="15" t="n">
        <f aca="false">IF(OR(C19="",C29=""),"",MAX(0,C19-C29))</f>
        <v>38500</v>
      </c>
      <c r="E29" s="16" t="n">
        <f aca="false">IF(OR(D29="",C22=""),"",IF(D29=0,"sin límite",IFERROR((C22+N(C23))/D29,"")))</f>
        <v>1.50649350649351</v>
      </c>
    </row>
    <row r="30" customFormat="false" ht="21" hidden="false" customHeight="true" outlineLevel="0" collapsed="false">
      <c r="B30" s="6" t="s">
        <v>27</v>
      </c>
      <c r="C30" s="15" t="n">
        <f aca="false">IF(OR(C24="",C25=""),"",C24*0.75*C25/100)</f>
        <v>35700</v>
      </c>
      <c r="D30" s="15" t="n">
        <f aca="false">IF(OR(C19="",C30=""),"",MAX(0,C19-C30))</f>
        <v>50400</v>
      </c>
      <c r="E30" s="16" t="n">
        <f aca="false">IF(OR(D30="",C22=""),"",IF(D30=0,"sin límite",IFERROR((C22+N(C23))/D30,"")))</f>
        <v>1.15079365079365</v>
      </c>
    </row>
    <row r="31" customFormat="false" ht="21" hidden="false" customHeight="true" outlineLevel="0" collapsed="false">
      <c r="B31" s="6" t="s">
        <v>28</v>
      </c>
      <c r="C31" s="15" t="n">
        <f aca="false">IF(OR(C24="",C25=""),"",C24*0.5*C25/100)</f>
        <v>23800</v>
      </c>
      <c r="D31" s="15" t="n">
        <f aca="false">IF(OR(C19="",C31=""),"",MAX(0,C19-C31))</f>
        <v>62300</v>
      </c>
      <c r="E31" s="16" t="n">
        <f aca="false">IF(OR(D31="",C22=""),"",IF(D31=0,"sin límite",IFERROR((C22+N(C23))/D31,"")))</f>
        <v>0.930979133226324</v>
      </c>
    </row>
    <row r="32" customFormat="false" ht="21" hidden="false" customHeight="true" outlineLevel="0" collapsed="false">
      <c r="B32" s="6" t="s">
        <v>29</v>
      </c>
      <c r="C32" s="15" t="n">
        <f aca="false">IF(OR(C24="",C25=""),"",C24*0*C25/100)</f>
        <v>0</v>
      </c>
      <c r="D32" s="15" t="n">
        <f aca="false">IF(OR(C19="",C32=""),"",MAX(0,C19-C32))</f>
        <v>86100</v>
      </c>
      <c r="E32" s="16" t="n">
        <f aca="false">IF(OR(D32="",C22=""),"",IF(D32=0,"sin límite",IFERROR((C22+N(C23))/D32,"")))</f>
        <v>0.673635307781649</v>
      </c>
    </row>
    <row r="34" customFormat="false" ht="15" hidden="false" customHeight="true" outlineLevel="0" collapsed="false">
      <c r="B34" s="17" t="s">
        <v>30</v>
      </c>
      <c r="C34" s="18" t="s">
        <v>31</v>
      </c>
      <c r="D34" s="18"/>
      <c r="E34" s="18" t="s">
        <v>32</v>
      </c>
      <c r="F34" s="18"/>
    </row>
    <row r="35" customFormat="false" ht="30" hidden="false" customHeight="true" outlineLevel="0" collapsed="false">
      <c r="B35" s="19" t="n">
        <f aca="false">IF(OR(E32="",E32="sin límite"),"",E32)</f>
        <v>0.673635307781649</v>
      </c>
      <c r="C35" s="20" t="n">
        <f aca="false">IF(D32="","",MAX(0,D32*3-N(C22)-N(C23)))</f>
        <v>200300</v>
      </c>
      <c r="D35" s="20"/>
      <c r="E35" s="20" t="n">
        <f aca="false">IF(C19="","",C19*12)</f>
        <v>1033200</v>
      </c>
      <c r="F35" s="20"/>
    </row>
  </sheetData>
  <sheetProtection sheet="true"/>
  <mergeCells count="7">
    <mergeCell ref="B4:F4"/>
    <mergeCell ref="B16:C16"/>
    <mergeCell ref="B21:C21"/>
    <mergeCell ref="C34:D34"/>
    <mergeCell ref="E34:F34"/>
    <mergeCell ref="C35:D35"/>
    <mergeCell ref="E35:F35"/>
  </mergeCells>
  <conditionalFormatting sqref="E29">
    <cfRule type="cellIs" priority="2" operator="greaterThanOrEqual" aboveAverage="0" equalAverage="0" bottom="0" percent="0" rank="0" text="" dxfId="0">
      <formula>3</formula>
    </cfRule>
    <cfRule type="cellIs" priority="3" operator="lessThan" aboveAverage="0" equalAverage="0" bottom="0" percent="0" rank="0" text="" dxfId="1">
      <formula>1.5</formula>
    </cfRule>
  </conditionalFormatting>
  <conditionalFormatting sqref="E30">
    <cfRule type="cellIs" priority="4" operator="greaterThanOrEqual" aboveAverage="0" equalAverage="0" bottom="0" percent="0" rank="0" text="" dxfId="0">
      <formula>3</formula>
    </cfRule>
    <cfRule type="cellIs" priority="5" operator="lessThan" aboveAverage="0" equalAverage="0" bottom="0" percent="0" rank="0" text="" dxfId="1">
      <formula>1.5</formula>
    </cfRule>
  </conditionalFormatting>
  <conditionalFormatting sqref="E31">
    <cfRule type="cellIs" priority="6" operator="greaterThanOrEqual" aboveAverage="0" equalAverage="0" bottom="0" percent="0" rank="0" text="" dxfId="0">
      <formula>3</formula>
    </cfRule>
    <cfRule type="cellIs" priority="7" operator="lessThan" aboveAverage="0" equalAverage="0" bottom="0" percent="0" rank="0" text="" dxfId="1">
      <formula>1.5</formula>
    </cfRule>
  </conditionalFormatting>
  <conditionalFormatting sqref="E32">
    <cfRule type="cellIs" priority="8" operator="greaterThanOrEqual" aboveAverage="0" equalAverage="0" bottom="0" percent="0" rank="0" text="" dxfId="0">
      <formula>3</formula>
    </cfRule>
    <cfRule type="cellIs" priority="9" operator="lessThan" aboveAverage="0" equalAverage="0" bottom="0" percent="0" rank="0" text="" dxfId="1">
      <formula>1.5</formula>
    </cfRule>
  </conditionalFormatting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3" min="2" style="0" width="46"/>
  </cols>
  <sheetData>
    <row r="2" customFormat="false" ht="25.5" hidden="false" customHeight="true" outlineLevel="0" collapsed="false">
      <c r="B2" s="1" t="s">
        <v>0</v>
      </c>
    </row>
    <row r="3" customFormat="false" ht="15" hidden="false" customHeight="false" outlineLevel="0" collapsed="false">
      <c r="B3" s="22" t="s">
        <v>34</v>
      </c>
    </row>
    <row r="5" customFormat="false" ht="24" hidden="false" customHeight="true" outlineLevel="0" collapsed="false">
      <c r="B5" s="14" t="s">
        <v>35</v>
      </c>
    </row>
    <row r="6" customFormat="false" ht="45" hidden="false" customHeight="true" outlineLevel="0" collapsed="false">
      <c r="B6" s="23" t="s">
        <v>36</v>
      </c>
      <c r="C6" s="23"/>
    </row>
    <row r="8" customFormat="false" ht="24" hidden="false" customHeight="true" outlineLevel="0" collapsed="false">
      <c r="B8" s="14" t="s">
        <v>37</v>
      </c>
    </row>
    <row r="9" customFormat="false" ht="15.75" hidden="false" customHeight="true" outlineLevel="0" collapsed="false">
      <c r="B9" s="23" t="s">
        <v>38</v>
      </c>
      <c r="C9" s="23"/>
    </row>
    <row r="10" customFormat="false" ht="15.75" hidden="false" customHeight="true" outlineLevel="0" collapsed="false">
      <c r="B10" s="23" t="s">
        <v>39</v>
      </c>
      <c r="C10" s="23"/>
    </row>
    <row r="11" customFormat="false" ht="15.75" hidden="false" customHeight="true" outlineLevel="0" collapsed="false">
      <c r="B11" s="23" t="s">
        <v>40</v>
      </c>
      <c r="C11" s="23"/>
    </row>
    <row r="12" customFormat="false" ht="30" hidden="false" customHeight="true" outlineLevel="0" collapsed="false">
      <c r="B12" s="23" t="s">
        <v>41</v>
      </c>
      <c r="C12" s="23"/>
    </row>
    <row r="14" customFormat="false" ht="24" hidden="false" customHeight="true" outlineLevel="0" collapsed="false">
      <c r="B14" s="14" t="s">
        <v>42</v>
      </c>
    </row>
    <row r="15" customFormat="false" ht="30" hidden="false" customHeight="true" outlineLevel="0" collapsed="false">
      <c r="B15" s="23" t="s">
        <v>43</v>
      </c>
      <c r="C15" s="23"/>
    </row>
    <row r="16" customFormat="false" ht="30" hidden="false" customHeight="true" outlineLevel="0" collapsed="false">
      <c r="B16" s="23" t="s">
        <v>44</v>
      </c>
      <c r="C16" s="23"/>
    </row>
    <row r="17" customFormat="false" ht="30" hidden="false" customHeight="true" outlineLevel="0" collapsed="false">
      <c r="B17" s="23" t="s">
        <v>45</v>
      </c>
      <c r="C17" s="23"/>
    </row>
    <row r="19" customFormat="false" ht="24" hidden="false" customHeight="true" outlineLevel="0" collapsed="false">
      <c r="B19" s="14" t="s">
        <v>46</v>
      </c>
    </row>
    <row r="20" customFormat="false" ht="15.75" hidden="false" customHeight="true" outlineLevel="0" collapsed="false">
      <c r="B20" s="23" t="s">
        <v>47</v>
      </c>
      <c r="C20" s="23"/>
    </row>
    <row r="21" customFormat="false" ht="30" hidden="false" customHeight="true" outlineLevel="0" collapsed="false">
      <c r="B21" s="23" t="s">
        <v>48</v>
      </c>
      <c r="C21" s="23"/>
    </row>
    <row r="22" customFormat="false" ht="15.75" hidden="false" customHeight="true" outlineLevel="0" collapsed="false">
      <c r="B22" s="23" t="s">
        <v>49</v>
      </c>
      <c r="C22" s="23"/>
    </row>
    <row r="24" customFormat="false" ht="24" hidden="false" customHeight="true" outlineLevel="0" collapsed="false">
      <c r="B24" s="24" t="s">
        <v>50</v>
      </c>
    </row>
    <row r="25" customFormat="false" ht="30" hidden="false" customHeight="true" outlineLevel="0" collapsed="false">
      <c r="B25" s="25" t="s">
        <v>51</v>
      </c>
      <c r="C25" s="25"/>
    </row>
    <row r="27" customFormat="false" ht="24" hidden="false" customHeight="true" outlineLevel="0" collapsed="false">
      <c r="B27" s="14" t="s">
        <v>52</v>
      </c>
    </row>
    <row r="28" customFormat="false" ht="19.5" hidden="false" customHeight="true" outlineLevel="0" collapsed="false">
      <c r="B28" s="26" t="s">
        <v>53</v>
      </c>
      <c r="C28" s="26"/>
    </row>
    <row r="29" customFormat="false" ht="19.5" hidden="false" customHeight="true" outlineLevel="0" collapsed="false">
      <c r="B29" s="27" t="s">
        <v>54</v>
      </c>
      <c r="C29" s="27"/>
    </row>
    <row r="30" customFormat="false" ht="19.5" hidden="false" customHeight="true" outlineLevel="0" collapsed="false">
      <c r="B30" s="28" t="s">
        <v>55</v>
      </c>
      <c r="C30" s="28"/>
    </row>
  </sheetData>
  <sheetProtection sheet="true"/>
  <mergeCells count="15">
    <mergeCell ref="B6:C6"/>
    <mergeCell ref="B9:C9"/>
    <mergeCell ref="B10:C10"/>
    <mergeCell ref="B11:C11"/>
    <mergeCell ref="B12:C12"/>
    <mergeCell ref="B15:C15"/>
    <mergeCell ref="B16:C16"/>
    <mergeCell ref="B17:C17"/>
    <mergeCell ref="B20:C20"/>
    <mergeCell ref="B21:C21"/>
    <mergeCell ref="B22:C22"/>
    <mergeCell ref="B25:C25"/>
    <mergeCell ref="B28:C28"/>
    <mergeCell ref="B29:C29"/>
    <mergeCell ref="B30:C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2026-09-10T12:23:57Z</dcterms:created>
  <dc:creator>openpyxl</dc:creator>
  <dc:description/>
  <dc:language>en-US</dc:language>
  <cp:lastModifiedBy/>
  <dcterms:modified xsi:type="dcterms:W3CDTF">2026-09-10T12:23:57Z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