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<sst xmlns="http://schemas.openxmlformats.org/spreadsheetml/2006/main" count="131" uniqueCount="82">
  <si>
    <t xml:space="preserve">Inventario de avales y garantías personales</t>
  </si>
  <si>
    <t xml:space="preserve">Cada firma que has puesto con tu nombre, con su importe, su saldo vivo, su fecha de revisión y su vía de cancelación, y la suma comparada con el patrimonio neto de tu sociedad y con lo que debes de verdad.</t>
  </si>
  <si>
    <t xml:space="preserve">   Escribes tú en las celdas azules.   ·   Lo gris lo calcula la hoja sola.   ·   Capítulo 32 · plantilla 32.1 de 44   ·   El detalle, en la hoja «Cómo se usa».</t>
  </si>
  <si>
    <t xml:space="preserve">Qué garantiza tu firma</t>
  </si>
  <si>
    <t xml:space="preserve">Ante quién</t>
  </si>
  <si>
    <t xml:space="preserve">Importe garantizado</t>
  </si>
  <si>
    <t xml:space="preserve">Saldo vivo</t>
  </si>
  <si>
    <t xml:space="preserve">Se revisa el</t>
  </si>
  <si>
    <t xml:space="preserve">Firmado y sin usar</t>
  </si>
  <si>
    <t xml:space="preserve">Vía de cancelación</t>
  </si>
  <si>
    <t xml:space="preserve">Total garantizado personalmente</t>
  </si>
  <si>
    <t xml:space="preserve">Firmas vivas que tienes puestas</t>
  </si>
  <si>
    <t xml:space="preserve">CON QUÉ SE COMPARA: LAS CIFRAS DE TU SOCIEDAD</t>
  </si>
  <si>
    <t xml:space="preserve">Sale de tu balance</t>
  </si>
  <si>
    <t xml:space="preserve">Lo escribes tú</t>
  </si>
  <si>
    <t xml:space="preserve">Patrimonio neto de la sociedad</t>
  </si>
  <si>
    <t xml:space="preserve">Deuda financiera bruta</t>
  </si>
  <si>
    <t xml:space="preserve">Tesorería del último cierre</t>
  </si>
  <si>
    <t xml:space="preserve">Deuda financiera neta   ·   bruta menos tesorería</t>
  </si>
  <si>
    <t xml:space="preserve">LO QUE SALE DE LA SUMA</t>
  </si>
  <si>
    <t xml:space="preserve">La cuenta que nadie hace nunca</t>
  </si>
  <si>
    <t xml:space="preserve">Euros</t>
  </si>
  <si>
    <t xml:space="preserve">Sobre qué</t>
  </si>
  <si>
    <t xml:space="preserve">Lo garantizado sobre el patrimonio neto</t>
  </si>
  <si>
    <t xml:space="preserve">Lo garantizado sobre tu deuda financiera bruta</t>
  </si>
  <si>
    <t xml:space="preserve">Lo garantizado sobre tu deuda financiera neta</t>
  </si>
  <si>
    <t xml:space="preserve">Diferencia entre lo firmado y lo que debes de verdad</t>
  </si>
  <si>
    <t xml:space="preserve">Riesgo firmado por dinero que no has dispuesto</t>
  </si>
  <si>
    <t xml:space="preserve">Garantías que ya deberían estar canceladas</t>
  </si>
  <si>
    <t xml:space="preserve">Riesgo personal inútil   ·   se quita con dos cartas</t>
  </si>
  <si>
    <t xml:space="preserve">Firmas con revisión ya pasada de fecha</t>
  </si>
  <si>
    <t xml:space="preserve">LO QUE DEBES Y LO QUE HAS GARANTIZADO</t>
  </si>
  <si>
    <t xml:space="preserve">Las cuatro barras</t>
  </si>
  <si>
    <t xml:space="preserve">Deuda financiera neta</t>
  </si>
  <si>
    <t xml:space="preserve">Garantizado personalmente   ·   no sale de ningún balance</t>
  </si>
  <si>
    <t xml:space="preserve">TOTAL GARANTIZADO CON TU FIRMA</t>
  </si>
  <si>
    <t xml:space="preserve">SOBRE EL PATRIMONIO NETO</t>
  </si>
  <si>
    <t xml:space="preserve">RIESGO PERSONAL QUE SOBRA</t>
  </si>
  <si>
    <t xml:space="preserve">FIRMAS VIVAS</t>
  </si>
  <si>
    <t xml:space="preserve">   EJEMPLO RESUELTO   ·   Los números son los del libro. Para trabajar con los tuyos, usa la hoja «Plantilla».</t>
  </si>
  <si>
    <t xml:space="preserve">Póliza de crédito   ·   el límite, no lo dispuesto</t>
  </si>
  <si>
    <t xml:space="preserve">Banco</t>
  </si>
  <si>
    <t xml:space="preserve">En la próxima renovación</t>
  </si>
  <si>
    <t xml:space="preserve">Préstamo de las furgonetas</t>
  </si>
  <si>
    <t xml:space="preserve">Al refinanciar</t>
  </si>
  <si>
    <t xml:space="preserve">Leasing de la maquinaria</t>
  </si>
  <si>
    <t xml:space="preserve">Al vencimiento</t>
  </si>
  <si>
    <t xml:space="preserve">Alquiler de la nave   ·   tres meses de renta</t>
  </si>
  <si>
    <t xml:space="preserve">Propietario</t>
  </si>
  <si>
    <t xml:space="preserve">Aval técnico de una obra ya entregada</t>
  </si>
  <si>
    <t xml:space="preserve">Cliente</t>
  </si>
  <si>
    <t xml:space="preserve">Pedir la cancelación ya</t>
  </si>
  <si>
    <t xml:space="preserve">Línea de confirming</t>
  </si>
  <si>
    <t xml:space="preserve">Sustituir por aval de SGR</t>
  </si>
  <si>
    <t xml:space="preserve">Capítulo 32 · plantilla 32.1 de 44 · «Facturas mucho y no ganas dinero»</t>
  </si>
  <si>
    <t xml:space="preserve">PARA QUÉ SIRVE</t>
  </si>
  <si>
    <t xml:space="preserve">Para tener por escrito, en una sola hoja, todo lo que has firmado tú con tu nombre y tu DNI respondiendo de las deudas de tu empresa. Tu sociedad limitada hace su trabajo: separa el patrimonio de la sociedad del tuyo. Lo que te expone son los puentes que construiste tú por encima de ella, de uno en uno, con años de distancia y sin verlos nunca juntos. Este documento le falta a nueve de cada diez empresas. Lo difícil no es hacerlo: es reunir los papeles la primera vez.</t>
  </si>
  <si>
    <t xml:space="preserve">QUÉ NECESITAS TENER A MANO</t>
  </si>
  <si>
    <t xml:space="preserve">Los contratos de tus operaciones bancarias: pólizas, préstamos, leasings, confirming y descuento. Mira la firma del avalista, no la de la empresa.</t>
  </si>
  <si>
    <t xml:space="preserve">El contrato de alquiler de tu nave o local, y cuántos meses de renta están avalados.</t>
  </si>
  <si>
    <t xml:space="preserve">Los avales técnicos y de garantía que has puesto ante clientes, aunque la obra esté entregada hace años.</t>
  </si>
  <si>
    <t xml:space="preserve">El balance del último cierre: patrimonio neto, deuda financiera y tesorería. Si no lo tienes a mano, sale de la plantilla del balance en cuatro bloques.</t>
  </si>
  <si>
    <t xml:space="preserve">Paciencia. Andrés tardó dos semanas: los papeles estaban en cuatro sitios y de dos no tenía copia.</t>
  </si>
  <si>
    <t xml:space="preserve">CÓMO SE RELLENA</t>
  </si>
  <si>
    <t xml:space="preserve">Escribe una línea por firma. Una línea por cada operación, aunque sean del mismo banco y aunque las firmaras el mismo día.</t>
  </si>
  <si>
    <t xml:space="preserve">En el importe garantizado pon el límite de la operación, no lo que debes hoy. Avalas el techo: una póliza de 150.000 € con 62.000 € dispuestos te tiene firmados 150.000 €.</t>
  </si>
  <si>
    <t xml:space="preserve">En el saldo vivo pon lo que se debe hoy de verdad. La columna «firmado y sin usar» es la diferencia, y es riesgo personal gratis mientras nadie lo disponga.</t>
  </si>
  <si>
    <t xml:space="preserve">Pon la fecha en la que se puede revisar cada una: la renovación de la póliza, el vencimiento del leasing, la firma del alquiler. Esa fecha es tu única oportunidad anual de negociarla.</t>
  </si>
  <si>
    <t xml:space="preserve">Elige la vía de cancelación de cada línea. Lo que ya no tiene objeto se marca «Pedir la cancelación ya», se pide por escrito y se insiste.</t>
  </si>
  <si>
    <t xml:space="preserve">Vuelve a esta hoja cada enero. Un aval no caduca solo, no se ajusta solo y no está en tu balance.</t>
  </si>
  <si>
    <t xml:space="preserve">QUÉ TE ESTÁ DICIENDO</t>
  </si>
  <si>
    <t xml:space="preserve">El total garantizado sobre el patrimonio neto de la sociedad. Si pasa del 100 %, has comprometido con tu firma más de lo que vale tu participación entera en la empresa.</t>
  </si>
  <si>
    <t xml:space="preserve">La diferencia entre lo que has firmado y lo que debes de verdad. Existe sólo porque nadie la ha revisado nunca.</t>
  </si>
  <si>
    <t xml:space="preserve">El riesgo personal inútil: lo firmado y no dispuesto más los avales de operaciones que ya terminaron. Se quita con dos cartas y una conversación, y es gratis.</t>
  </si>
  <si>
    <t xml:space="preserve">Las firmas con la fecha de revisión ya pasada. Esa conversación se gana cuando no la necesitas: con el cierre del año en la mano y una petición concreta estás negociando; el día que necesitas ampliar la línea, estás aceptando.</t>
  </si>
  <si>
    <t xml:space="preserve">El gráfico. Que la barra de lo garantizado sea la más larga es lo normal, porque se garantizan límites y no saldos. Y es la única de las cuatro que no aparece en ningún estado contable de tu empresa.</t>
  </si>
  <si>
    <t xml:space="preserve">OJO CON ESTO</t>
  </si>
  <si>
    <t xml:space="preserve">La palabra «aval» tapa dos cosas muy distintas. Una fianza corriente te da tres defensas: excusión, orden y división. Un aval bancario es una fianza solidaria con renuncia expresa a las tres, ocupa dos líneas y no la lee nadie: significa que el banco puede ir directamente contra ti, al primer impago y por el 100 %, sin tocar antes a la sociedad. No eres garante, eres codeudor. Pregúntalo en voz alta antes de firmar. Y la línea que no se cruza nunca: todo esto se hace con la empresa en marcha y a cara descubierta. Mover bienes de sitio con deudas encima no protege nada, se revisa hacia atrás y convierte un problema económico en uno penal.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</si>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</sst>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#,##0&quot; €&quot;;[RED]\-#,##0&quot; €&quot;"/>
    <numFmt numFmtId="167" formatCode="dd/mm/yyyy"/>
    <numFmt numFmtId="168" formatCode="#,##0"/>
    <numFmt numFmtId="169" formatCode="0.0\ %;[RED]\-0.0\ %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1"/>
      <color rgb="FF12284F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5"/>
      <color rgb="FFC0392B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8" fillId="2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8" fillId="2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9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9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4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4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9" fontId="9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7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993366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 que debes, lo que es tuyo y lo que has garantizado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Plantilla!C40</c:f>
              <c:strCache>
                <c:ptCount val="1"/>
                <c:pt idx="0">
                  <c:v>Euros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Plantilla!$B$41:$B$44</c:f>
              <c:strCache>
                <c:ptCount val="4"/>
                <c:pt idx="0">
                  <c:v>Deuda financiera neta</c:v>
                </c:pt>
                <c:pt idx="1">
                  <c:v>Deuda financiera bruta</c:v>
                </c:pt>
                <c:pt idx="2">
                  <c:v>Patrimonio neto de la sociedad</c:v>
                </c:pt>
                <c:pt idx="3">
                  <c:v>Garantizado personalmente   ·   no sale de ningún balance</c:v>
                </c:pt>
              </c:strCache>
            </c:strRef>
          </c:cat>
          <c:val>
            <c:numRef>
              <c:f>Plantilla!$C$41:$C$44</c:f>
              <c:numCache>
                <c:formatCode>General</c:formatCode>
                <c:ptCount val="4"/>
              </c:numCache>
            </c:numRef>
          </c:val>
        </c:ser>
        <c:gapWidth val="150"/>
        <c:overlap val="0"/>
        <c:axId val="197605"/>
        <c:axId val="10855037"/>
      </c:barChart>
      <c:catAx>
        <c:axId val="19760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855037"/>
        <c:crosses val="autoZero"/>
        <c:auto val="1"/>
        <c:lblAlgn val="ctr"/>
        <c:lblOffset val="100"/>
        <c:noMultiLvlLbl val="0"/>
      </c:catAx>
      <c:valAx>
        <c:axId val="1085503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760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 que debes, lo que es tuyo y lo que has garantizado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Ejemplo!C40</c:f>
              <c:strCache>
                <c:ptCount val="1"/>
                <c:pt idx="0">
                  <c:v>Euros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Ejemplo!$B$41:$B$44</c:f>
              <c:strCache>
                <c:ptCount val="4"/>
                <c:pt idx="0">
                  <c:v>Deuda financiera neta</c:v>
                </c:pt>
                <c:pt idx="1">
                  <c:v>Deuda financiera bruta</c:v>
                </c:pt>
                <c:pt idx="2">
                  <c:v>Patrimonio neto de la sociedad</c:v>
                </c:pt>
                <c:pt idx="3">
                  <c:v>Garantizado personalmente   ·   no sale de ningún balance</c:v>
                </c:pt>
              </c:strCache>
            </c:strRef>
          </c:cat>
          <c:val>
            <c:numRef>
              <c:f>Ejemplo!$C$41:$C$44</c:f>
              <c:numCache>
                <c:formatCode>#,##0" €";[RED]\-#,##0" €"</c:formatCode>
                <c:ptCount val="4"/>
                <c:pt idx="0">
                  <c:v>174000</c:v>
                </c:pt>
                <c:pt idx="1">
                  <c:v>232000</c:v>
                </c:pt>
                <c:pt idx="2">
                  <c:v>319000</c:v>
                </c:pt>
                <c:pt idx="3">
                  <c:v>385800</c:v>
                </c:pt>
              </c:numCache>
            </c:numRef>
          </c:val>
        </c:ser>
        <c:gapWidth val="150"/>
        <c:overlap val="0"/>
        <c:axId val="57432629"/>
        <c:axId val="80103563"/>
      </c:barChart>
      <c:catAx>
        <c:axId val="574326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0103563"/>
        <c:crosses val="autoZero"/>
        <c:auto val="1"/>
        <c:lblAlgn val="ctr"/>
        <c:lblOffset val="100"/>
        <c:noMultiLvlLbl val="0"/>
      </c:catAx>
      <c:valAx>
        <c:axId val="80103563"/>
        <c:scaling>
          <c:orientation val="minMax"/>
        </c:scaling>
        <c:delete val="0"/>
        <c:axPos val="l"/>
        <c:numFmt formatCode="#,##0&quot; €&quot;;[RED]\-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43262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48</xdr:row>
      <xdr:rowOff>0</xdr:rowOff>
    </xdr:from>
    <xdr:to>
      <xdr:col>6</xdr:col>
      <xdr:colOff>785520</xdr:colOff>
      <xdr:row>63</xdr:row>
      <xdr:rowOff>21960</xdr:rowOff>
    </xdr:to>
    <xdr:graphicFrame>
      <xdr:nvGraphicFramePr>
        <xdr:cNvPr id="0" name="Chart 1"/>
        <xdr:cNvGraphicFramePr/>
      </xdr:nvGraphicFramePr>
      <xdr:xfrm>
        <a:off x="154800" y="138207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48</xdr:row>
      <xdr:rowOff>0</xdr:rowOff>
    </xdr:from>
    <xdr:to>
      <xdr:col>6</xdr:col>
      <xdr:colOff>785520</xdr:colOff>
      <xdr:row>63</xdr:row>
      <xdr:rowOff>21960</xdr:rowOff>
    </xdr:to>
    <xdr:graphicFrame>
      <xdr:nvGraphicFramePr>
        <xdr:cNvPr id="1" name="Chart 1"/>
        <xdr:cNvGraphicFramePr/>
      </xdr:nvGraphicFramePr>
      <xdr:xfrm>
        <a:off x="154800" y="138207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4"/>
    <col collapsed="false" customWidth="true" hidden="false" outlineLevel="0" max="4" min="3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4"/>
    <col collapsed="false" customWidth="true" hidden="false" outlineLevel="0" max="8" min="8" style="0" width="2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</row>
    <row r="5" customFormat="false" ht="9.75" hidden="false" customHeight="true" outlineLevel="0" collapsed="false"/>
    <row r="7" customFormat="false" ht="33.75" hidden="false" customHeight="true" outlineLevel="0" collapsed="false">
      <c r="B7" s="4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</row>
    <row r="8" customFormat="false" ht="18.75" hidden="false" customHeight="true" outlineLevel="0" collapsed="false">
      <c r="B8" s="6"/>
      <c r="C8" s="6"/>
      <c r="D8" s="7"/>
      <c r="E8" s="7"/>
      <c r="F8" s="8"/>
      <c r="G8" s="9" t="str">
        <f aca="false">IF(D8="","",D8-N(E8))</f>
        <v/>
      </c>
      <c r="H8" s="6"/>
    </row>
    <row r="9" customFormat="false" ht="18.75" hidden="false" customHeight="true" outlineLevel="0" collapsed="false">
      <c r="B9" s="6"/>
      <c r="C9" s="6"/>
      <c r="D9" s="7"/>
      <c r="E9" s="7"/>
      <c r="F9" s="8"/>
      <c r="G9" s="9" t="str">
        <f aca="false">IF(D9="","",D9-N(E9))</f>
        <v/>
      </c>
      <c r="H9" s="6"/>
    </row>
    <row r="10" customFormat="false" ht="18.75" hidden="false" customHeight="true" outlineLevel="0" collapsed="false">
      <c r="B10" s="6"/>
      <c r="C10" s="6"/>
      <c r="D10" s="7"/>
      <c r="E10" s="7"/>
      <c r="F10" s="8"/>
      <c r="G10" s="9" t="str">
        <f aca="false">IF(D10="","",D10-N(E10))</f>
        <v/>
      </c>
      <c r="H10" s="6"/>
    </row>
    <row r="11" customFormat="false" ht="18.75" hidden="false" customHeight="true" outlineLevel="0" collapsed="false">
      <c r="B11" s="6"/>
      <c r="C11" s="6"/>
      <c r="D11" s="7"/>
      <c r="E11" s="7"/>
      <c r="F11" s="8"/>
      <c r="G11" s="9" t="str">
        <f aca="false">IF(D11="","",D11-N(E11))</f>
        <v/>
      </c>
      <c r="H11" s="6"/>
    </row>
    <row r="12" customFormat="false" ht="18.75" hidden="false" customHeight="true" outlineLevel="0" collapsed="false">
      <c r="B12" s="6"/>
      <c r="C12" s="6"/>
      <c r="D12" s="7"/>
      <c r="E12" s="7"/>
      <c r="F12" s="8"/>
      <c r="G12" s="9" t="str">
        <f aca="false">IF(D12="","",D12-N(E12))</f>
        <v/>
      </c>
      <c r="H12" s="6"/>
    </row>
    <row r="13" customFormat="false" ht="18.75" hidden="false" customHeight="true" outlineLevel="0" collapsed="false">
      <c r="B13" s="6"/>
      <c r="C13" s="6"/>
      <c r="D13" s="7"/>
      <c r="E13" s="7"/>
      <c r="F13" s="8"/>
      <c r="G13" s="9" t="str">
        <f aca="false">IF(D13="","",D13-N(E13))</f>
        <v/>
      </c>
      <c r="H13" s="6"/>
    </row>
    <row r="14" customFormat="false" ht="18.75" hidden="false" customHeight="true" outlineLevel="0" collapsed="false">
      <c r="B14" s="6"/>
      <c r="C14" s="6"/>
      <c r="D14" s="7"/>
      <c r="E14" s="7"/>
      <c r="F14" s="8"/>
      <c r="G14" s="9" t="str">
        <f aca="false">IF(D14="","",D14-N(E14))</f>
        <v/>
      </c>
      <c r="H14" s="6"/>
    </row>
    <row r="15" customFormat="false" ht="18.75" hidden="false" customHeight="true" outlineLevel="0" collapsed="false">
      <c r="B15" s="6"/>
      <c r="C15" s="6"/>
      <c r="D15" s="7"/>
      <c r="E15" s="7"/>
      <c r="F15" s="8"/>
      <c r="G15" s="9" t="str">
        <f aca="false">IF(D15="","",D15-N(E15))</f>
        <v/>
      </c>
      <c r="H15" s="6"/>
    </row>
    <row r="16" customFormat="false" ht="18.75" hidden="false" customHeight="true" outlineLevel="0" collapsed="false">
      <c r="B16" s="6"/>
      <c r="C16" s="6"/>
      <c r="D16" s="7"/>
      <c r="E16" s="7"/>
      <c r="F16" s="8"/>
      <c r="G16" s="9" t="str">
        <f aca="false">IF(D16="","",D16-N(E16))</f>
        <v/>
      </c>
      <c r="H16" s="6"/>
    </row>
    <row r="17" customFormat="false" ht="18.75" hidden="false" customHeight="true" outlineLevel="0" collapsed="false">
      <c r="B17" s="6"/>
      <c r="C17" s="6"/>
      <c r="D17" s="7"/>
      <c r="E17" s="7"/>
      <c r="F17" s="8"/>
      <c r="G17" s="9" t="str">
        <f aca="false">IF(D17="","",D17-N(E17))</f>
        <v/>
      </c>
      <c r="H17" s="6"/>
    </row>
    <row r="18" customFormat="false" ht="19.5" hidden="false" customHeight="true" outlineLevel="0" collapsed="false">
      <c r="B18" s="10" t="s">
        <v>10</v>
      </c>
      <c r="D18" s="11" t="str">
        <f aca="false">IF(COUNT(D8:D17)=0,"",SUM(D8:D17))</f>
        <v/>
      </c>
      <c r="E18" s="11" t="str">
        <f aca="false">IF(COUNT(E8:E17)=0,"",SUM(E8:E17))</f>
        <v/>
      </c>
      <c r="G18" s="11" t="str">
        <f aca="false">IF(COUNT(G8:G17)=0,"",SUM(G8:G17))</f>
        <v/>
      </c>
    </row>
    <row r="19" customFormat="false" ht="18.75" hidden="false" customHeight="true" outlineLevel="0" collapsed="false">
      <c r="B19" s="12" t="s">
        <v>11</v>
      </c>
      <c r="D19" s="13" t="str">
        <f aca="false">IF(COUNT(D8:D17)=0,"",COUNT(D8:D17))</f>
        <v/>
      </c>
    </row>
    <row r="21" customFormat="false" ht="24" hidden="false" customHeight="true" outlineLevel="0" collapsed="false">
      <c r="B21" s="14" t="s">
        <v>12</v>
      </c>
    </row>
    <row r="22" customFormat="false" ht="27.75" hidden="false" customHeight="true" outlineLevel="0" collapsed="false">
      <c r="B22" s="4" t="s">
        <v>13</v>
      </c>
      <c r="C22" s="5" t="s">
        <v>14</v>
      </c>
    </row>
    <row r="23" customFormat="false" ht="18.75" hidden="false" customHeight="true" outlineLevel="0" collapsed="false">
      <c r="B23" s="12" t="s">
        <v>15</v>
      </c>
      <c r="C23" s="7"/>
    </row>
    <row r="24" customFormat="false" ht="18.75" hidden="false" customHeight="true" outlineLevel="0" collapsed="false">
      <c r="B24" s="12" t="s">
        <v>16</v>
      </c>
      <c r="C24" s="7"/>
    </row>
    <row r="25" customFormat="false" ht="18.75" hidden="false" customHeight="true" outlineLevel="0" collapsed="false">
      <c r="B25" s="12" t="s">
        <v>17</v>
      </c>
      <c r="C25" s="7"/>
    </row>
    <row r="26" customFormat="false" ht="34.5" hidden="false" customHeight="true" outlineLevel="0" collapsed="false">
      <c r="B26" s="15" t="s">
        <v>18</v>
      </c>
      <c r="C26" s="16" t="str">
        <f aca="false">IF(C24="","",C24-N(C25))</f>
        <v/>
      </c>
    </row>
    <row r="28" customFormat="false" ht="24" hidden="false" customHeight="true" outlineLevel="0" collapsed="false">
      <c r="B28" s="14" t="s">
        <v>19</v>
      </c>
    </row>
    <row r="29" customFormat="false" ht="30" hidden="false" customHeight="true" outlineLevel="0" collapsed="false">
      <c r="B29" s="4" t="s">
        <v>20</v>
      </c>
      <c r="C29" s="5" t="s">
        <v>21</v>
      </c>
      <c r="D29" s="5" t="s">
        <v>22</v>
      </c>
    </row>
    <row r="30" customFormat="false" ht="34.5" hidden="false" customHeight="true" outlineLevel="0" collapsed="false">
      <c r="B30" s="15" t="s">
        <v>23</v>
      </c>
      <c r="C30" s="16" t="str">
        <f aca="false">IF(C23="","",C23)</f>
        <v/>
      </c>
      <c r="D30" s="17" t="str">
        <f aca="false">IF(OR(D18="",C23="",C23&lt;=0),"",D18/C23)</f>
        <v/>
      </c>
    </row>
    <row r="31" customFormat="false" ht="34.5" hidden="false" customHeight="true" outlineLevel="0" collapsed="false">
      <c r="B31" s="18" t="s">
        <v>24</v>
      </c>
      <c r="C31" s="9" t="str">
        <f aca="false">IF(C24="","",C24)</f>
        <v/>
      </c>
      <c r="D31" s="19" t="str">
        <f aca="false">IF(OR(D18="",C24="",C24&lt;=0),"",D18/C24)</f>
        <v/>
      </c>
    </row>
    <row r="32" customFormat="false" ht="34.5" hidden="false" customHeight="true" outlineLevel="0" collapsed="false">
      <c r="B32" s="18" t="s">
        <v>25</v>
      </c>
      <c r="C32" s="9" t="str">
        <f aca="false">IF(C26="","",C26)</f>
        <v/>
      </c>
      <c r="D32" s="19" t="str">
        <f aca="false">IF(OR(D18="",C26="",C26&lt;=0),"",D18/C26)</f>
        <v/>
      </c>
    </row>
    <row r="33" customFormat="false" ht="34.5" hidden="false" customHeight="true" outlineLevel="0" collapsed="false">
      <c r="B33" s="15" t="s">
        <v>26</v>
      </c>
      <c r="C33" s="16" t="str">
        <f aca="false">IF(OR(D18="",C26=""),"",D18-C26)</f>
        <v/>
      </c>
    </row>
    <row r="34" customFormat="false" ht="34.5" hidden="false" customHeight="true" outlineLevel="0" collapsed="false">
      <c r="B34" s="18" t="s">
        <v>27</v>
      </c>
      <c r="C34" s="9" t="str">
        <f aca="false">IF(G18="","",G18)</f>
        <v/>
      </c>
    </row>
    <row r="35" customFormat="false" ht="34.5" hidden="false" customHeight="true" outlineLevel="0" collapsed="false">
      <c r="B35" s="18" t="s">
        <v>28</v>
      </c>
      <c r="C35" s="9" t="str">
        <f aca="false">IF(COUNT(D8:D17)=0,"",SUMIF(H8:H17,"Pedir la cancelación ya",D8:D17))</f>
        <v/>
      </c>
    </row>
    <row r="36" customFormat="false" ht="34.5" hidden="false" customHeight="true" outlineLevel="0" collapsed="false">
      <c r="B36" s="20" t="s">
        <v>29</v>
      </c>
      <c r="C36" s="11" t="str">
        <f aca="false">IF(AND(C34="",C35=""),"",N(C34)+N(C35))</f>
        <v/>
      </c>
    </row>
    <row r="37" customFormat="false" ht="34.5" hidden="false" customHeight="true" outlineLevel="0" collapsed="false">
      <c r="B37" s="18" t="s">
        <v>30</v>
      </c>
      <c r="C37" s="13" t="str">
        <f aca="true">IF(COUNT(F8:F17)=0,"",COUNTIF(F8:F17,"&lt;"&amp;TODAY()))</f>
        <v/>
      </c>
    </row>
    <row r="39" customFormat="false" ht="24" hidden="false" customHeight="true" outlineLevel="0" collapsed="false">
      <c r="B39" s="14" t="s">
        <v>31</v>
      </c>
    </row>
    <row r="40" customFormat="false" ht="27.75" hidden="false" customHeight="true" outlineLevel="0" collapsed="false">
      <c r="B40" s="4" t="s">
        <v>32</v>
      </c>
      <c r="C40" s="5" t="s">
        <v>21</v>
      </c>
    </row>
    <row r="41" customFormat="false" ht="18.75" hidden="false" customHeight="true" outlineLevel="0" collapsed="false">
      <c r="B41" s="12" t="s">
        <v>33</v>
      </c>
      <c r="C41" s="9" t="str">
        <f aca="false">IF(C26="","",C26)</f>
        <v/>
      </c>
    </row>
    <row r="42" customFormat="false" ht="18.75" hidden="false" customHeight="true" outlineLevel="0" collapsed="false">
      <c r="B42" s="12" t="s">
        <v>16</v>
      </c>
      <c r="C42" s="9" t="str">
        <f aca="false">IF(C24="","",C24)</f>
        <v/>
      </c>
    </row>
    <row r="43" customFormat="false" ht="18.75" hidden="false" customHeight="true" outlineLevel="0" collapsed="false">
      <c r="B43" s="12" t="s">
        <v>15</v>
      </c>
      <c r="C43" s="9" t="str">
        <f aca="false">IF(C23="","",C23)</f>
        <v/>
      </c>
    </row>
    <row r="44" customFormat="false" ht="34.5" hidden="false" customHeight="true" outlineLevel="0" collapsed="false">
      <c r="B44" s="15" t="s">
        <v>34</v>
      </c>
      <c r="C44" s="16" t="str">
        <f aca="false">IF(D18="","",D18)</f>
        <v/>
      </c>
    </row>
    <row r="46" customFormat="false" ht="15" hidden="false" customHeight="true" outlineLevel="0" collapsed="false">
      <c r="B46" s="21" t="s">
        <v>35</v>
      </c>
      <c r="C46" s="21" t="s">
        <v>36</v>
      </c>
      <c r="D46" s="22" t="s">
        <v>37</v>
      </c>
      <c r="E46" s="22"/>
      <c r="F46" s="22" t="s">
        <v>38</v>
      </c>
      <c r="G46" s="22"/>
    </row>
    <row r="47" customFormat="false" ht="30" hidden="false" customHeight="true" outlineLevel="0" collapsed="false">
      <c r="B47" s="23" t="str">
        <f aca="false">IF(D18="","",D18)</f>
        <v/>
      </c>
      <c r="C47" s="24" t="str">
        <f aca="false">IF(D30="","",D30)</f>
        <v/>
      </c>
      <c r="D47" s="25" t="str">
        <f aca="false">IF(C36="","",C36)</f>
        <v/>
      </c>
      <c r="E47" s="25"/>
      <c r="F47" s="26" t="str">
        <f aca="false">IF(D19="","",D19)</f>
        <v/>
      </c>
      <c r="G47" s="26"/>
    </row>
  </sheetData>
  <sheetProtection sheet="true"/>
  <mergeCells count="5">
    <mergeCell ref="B4:H4"/>
    <mergeCell ref="D46:E46"/>
    <mergeCell ref="F46:G46"/>
    <mergeCell ref="D47:E47"/>
    <mergeCell ref="F47:G47"/>
  </mergeCells>
  <dataValidations count="10"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8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9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0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1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2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3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4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5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6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7" type="list">
      <formula1>"Pedir la cancelación ya,En la próxima renovación,Al refinanciar,Al vencimiento,Bajar el límite firmado,Sustituir por aval de SGR,No hay vía clara"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4"/>
    <col collapsed="false" customWidth="true" hidden="false" outlineLevel="0" max="4" min="3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4"/>
    <col collapsed="false" customWidth="true" hidden="false" outlineLevel="0" max="8" min="8" style="0" width="2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27" t="s">
        <v>39</v>
      </c>
      <c r="C4" s="27"/>
      <c r="D4" s="27"/>
      <c r="E4" s="27"/>
      <c r="F4" s="27"/>
      <c r="G4" s="27"/>
      <c r="H4" s="27"/>
    </row>
    <row r="5" customFormat="false" ht="9.75" hidden="false" customHeight="true" outlineLevel="0" collapsed="false"/>
    <row r="7" customFormat="false" ht="33.75" hidden="false" customHeight="true" outlineLevel="0" collapsed="false">
      <c r="B7" s="4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</row>
    <row r="8" customFormat="false" ht="18.75" hidden="false" customHeight="true" outlineLevel="0" collapsed="false">
      <c r="B8" s="6" t="s">
        <v>40</v>
      </c>
      <c r="C8" s="6" t="s">
        <v>41</v>
      </c>
      <c r="D8" s="7" t="n">
        <v>150000</v>
      </c>
      <c r="E8" s="7" t="n">
        <v>62000</v>
      </c>
      <c r="F8" s="8" t="n">
        <v>46112</v>
      </c>
      <c r="G8" s="9" t="n">
        <f aca="false">IF(D8="","",D8-N(E8))</f>
        <v>88000</v>
      </c>
      <c r="H8" s="6" t="s">
        <v>42</v>
      </c>
    </row>
    <row r="9" customFormat="false" ht="18.75" hidden="false" customHeight="true" outlineLevel="0" collapsed="false">
      <c r="B9" s="6" t="s">
        <v>43</v>
      </c>
      <c r="C9" s="6" t="s">
        <v>41</v>
      </c>
      <c r="D9" s="7" t="n">
        <v>120000</v>
      </c>
      <c r="E9" s="7" t="n">
        <v>120000</v>
      </c>
      <c r="F9" s="8" t="n">
        <v>46568</v>
      </c>
      <c r="G9" s="9" t="n">
        <f aca="false">IF(D9="","",D9-N(E9))</f>
        <v>0</v>
      </c>
      <c r="H9" s="6" t="s">
        <v>44</v>
      </c>
    </row>
    <row r="10" customFormat="false" ht="18.75" hidden="false" customHeight="true" outlineLevel="0" collapsed="false">
      <c r="B10" s="6" t="s">
        <v>45</v>
      </c>
      <c r="C10" s="6" t="s">
        <v>41</v>
      </c>
      <c r="D10" s="7" t="n">
        <v>50000</v>
      </c>
      <c r="E10" s="7" t="n">
        <v>50000</v>
      </c>
      <c r="F10" s="8" t="n">
        <v>47026</v>
      </c>
      <c r="G10" s="9" t="n">
        <f aca="false">IF(D10="","",D10-N(E10))</f>
        <v>0</v>
      </c>
      <c r="H10" s="6" t="s">
        <v>46</v>
      </c>
    </row>
    <row r="11" customFormat="false" ht="18.75" hidden="false" customHeight="true" outlineLevel="0" collapsed="false">
      <c r="B11" s="6" t="s">
        <v>47</v>
      </c>
      <c r="C11" s="6" t="s">
        <v>48</v>
      </c>
      <c r="D11" s="7" t="n">
        <v>10800</v>
      </c>
      <c r="E11" s="7" t="n">
        <v>10800</v>
      </c>
      <c r="F11" s="8" t="n">
        <v>46387</v>
      </c>
      <c r="G11" s="9" t="n">
        <f aca="false">IF(D11="","",D11-N(E11))</f>
        <v>0</v>
      </c>
      <c r="H11" s="6" t="s">
        <v>42</v>
      </c>
    </row>
    <row r="12" customFormat="false" ht="18.75" hidden="false" customHeight="true" outlineLevel="0" collapsed="false">
      <c r="B12" s="6" t="s">
        <v>49</v>
      </c>
      <c r="C12" s="6" t="s">
        <v>50</v>
      </c>
      <c r="D12" s="7" t="n">
        <v>25000</v>
      </c>
      <c r="E12" s="7" t="n">
        <v>25000</v>
      </c>
      <c r="F12" s="8" t="n">
        <v>45838</v>
      </c>
      <c r="G12" s="9" t="n">
        <f aca="false">IF(D12="","",D12-N(E12))</f>
        <v>0</v>
      </c>
      <c r="H12" s="6" t="s">
        <v>51</v>
      </c>
    </row>
    <row r="13" customFormat="false" ht="18.75" hidden="false" customHeight="true" outlineLevel="0" collapsed="false">
      <c r="B13" s="6" t="s">
        <v>52</v>
      </c>
      <c r="C13" s="6" t="s">
        <v>41</v>
      </c>
      <c r="D13" s="7" t="n">
        <v>30000</v>
      </c>
      <c r="E13" s="7" t="n">
        <v>30000</v>
      </c>
      <c r="F13" s="8" t="n">
        <v>46173</v>
      </c>
      <c r="G13" s="9" t="n">
        <f aca="false">IF(D13="","",D13-N(E13))</f>
        <v>0</v>
      </c>
      <c r="H13" s="6" t="s">
        <v>53</v>
      </c>
    </row>
    <row r="14" customFormat="false" ht="18.75" hidden="false" customHeight="true" outlineLevel="0" collapsed="false">
      <c r="B14" s="6"/>
      <c r="C14" s="6"/>
      <c r="D14" s="7"/>
      <c r="E14" s="7"/>
      <c r="F14" s="8"/>
      <c r="G14" s="9" t="str">
        <f aca="false">IF(D14="","",D14-N(E14))</f>
        <v/>
      </c>
      <c r="H14" s="6"/>
    </row>
    <row r="15" customFormat="false" ht="18.75" hidden="false" customHeight="true" outlineLevel="0" collapsed="false">
      <c r="B15" s="6"/>
      <c r="C15" s="6"/>
      <c r="D15" s="7"/>
      <c r="E15" s="7"/>
      <c r="F15" s="8"/>
      <c r="G15" s="9" t="str">
        <f aca="false">IF(D15="","",D15-N(E15))</f>
        <v/>
      </c>
      <c r="H15" s="6"/>
    </row>
    <row r="16" customFormat="false" ht="18.75" hidden="false" customHeight="true" outlineLevel="0" collapsed="false">
      <c r="B16" s="6"/>
      <c r="C16" s="6"/>
      <c r="D16" s="7"/>
      <c r="E16" s="7"/>
      <c r="F16" s="8"/>
      <c r="G16" s="9" t="str">
        <f aca="false">IF(D16="","",D16-N(E16))</f>
        <v/>
      </c>
      <c r="H16" s="6"/>
    </row>
    <row r="17" customFormat="false" ht="18.75" hidden="false" customHeight="true" outlineLevel="0" collapsed="false">
      <c r="B17" s="6"/>
      <c r="C17" s="6"/>
      <c r="D17" s="7"/>
      <c r="E17" s="7"/>
      <c r="F17" s="8"/>
      <c r="G17" s="9" t="str">
        <f aca="false">IF(D17="","",D17-N(E17))</f>
        <v/>
      </c>
      <c r="H17" s="6"/>
    </row>
    <row r="18" customFormat="false" ht="19.5" hidden="false" customHeight="true" outlineLevel="0" collapsed="false">
      <c r="B18" s="10" t="s">
        <v>10</v>
      </c>
      <c r="D18" s="11" t="n">
        <f aca="false">IF(COUNT(D8:D17)=0,"",SUM(D8:D17))</f>
        <v>385800</v>
      </c>
      <c r="E18" s="11" t="n">
        <f aca="false">IF(COUNT(E8:E17)=0,"",SUM(E8:E17))</f>
        <v>297800</v>
      </c>
      <c r="G18" s="11" t="n">
        <f aca="false">IF(COUNT(G8:G17)=0,"",SUM(G8:G17))</f>
        <v>88000</v>
      </c>
    </row>
    <row r="19" customFormat="false" ht="18.75" hidden="false" customHeight="true" outlineLevel="0" collapsed="false">
      <c r="B19" s="12" t="s">
        <v>11</v>
      </c>
      <c r="D19" s="13" t="n">
        <f aca="false">IF(COUNT(D8:D17)=0,"",COUNT(D8:D17))</f>
        <v>6</v>
      </c>
    </row>
    <row r="21" customFormat="false" ht="24" hidden="false" customHeight="true" outlineLevel="0" collapsed="false">
      <c r="B21" s="14" t="s">
        <v>12</v>
      </c>
    </row>
    <row r="22" customFormat="false" ht="27.75" hidden="false" customHeight="true" outlineLevel="0" collapsed="false">
      <c r="B22" s="4" t="s">
        <v>13</v>
      </c>
      <c r="C22" s="5" t="s">
        <v>14</v>
      </c>
    </row>
    <row r="23" customFormat="false" ht="18.75" hidden="false" customHeight="true" outlineLevel="0" collapsed="false">
      <c r="B23" s="12" t="s">
        <v>15</v>
      </c>
      <c r="C23" s="7" t="n">
        <v>319000</v>
      </c>
    </row>
    <row r="24" customFormat="false" ht="18.75" hidden="false" customHeight="true" outlineLevel="0" collapsed="false">
      <c r="B24" s="12" t="s">
        <v>16</v>
      </c>
      <c r="C24" s="7" t="n">
        <v>232000</v>
      </c>
    </row>
    <row r="25" customFormat="false" ht="18.75" hidden="false" customHeight="true" outlineLevel="0" collapsed="false">
      <c r="B25" s="12" t="s">
        <v>17</v>
      </c>
      <c r="C25" s="7" t="n">
        <v>58000</v>
      </c>
    </row>
    <row r="26" customFormat="false" ht="34.5" hidden="false" customHeight="true" outlineLevel="0" collapsed="false">
      <c r="B26" s="15" t="s">
        <v>18</v>
      </c>
      <c r="C26" s="16" t="n">
        <f aca="false">IF(C24="","",C24-N(C25))</f>
        <v>174000</v>
      </c>
    </row>
    <row r="28" customFormat="false" ht="24" hidden="false" customHeight="true" outlineLevel="0" collapsed="false">
      <c r="B28" s="14" t="s">
        <v>19</v>
      </c>
    </row>
    <row r="29" customFormat="false" ht="30" hidden="false" customHeight="true" outlineLevel="0" collapsed="false">
      <c r="B29" s="4" t="s">
        <v>20</v>
      </c>
      <c r="C29" s="5" t="s">
        <v>21</v>
      </c>
      <c r="D29" s="5" t="s">
        <v>22</v>
      </c>
    </row>
    <row r="30" customFormat="false" ht="34.5" hidden="false" customHeight="true" outlineLevel="0" collapsed="false">
      <c r="B30" s="15" t="s">
        <v>23</v>
      </c>
      <c r="C30" s="16" t="n">
        <f aca="false">IF(C23="","",C23)</f>
        <v>319000</v>
      </c>
      <c r="D30" s="17" t="n">
        <f aca="false">IF(OR(D18="",C23="",C23&lt;=0),"",D18/C23)</f>
        <v>1.20940438871473</v>
      </c>
    </row>
    <row r="31" customFormat="false" ht="34.5" hidden="false" customHeight="true" outlineLevel="0" collapsed="false">
      <c r="B31" s="18" t="s">
        <v>24</v>
      </c>
      <c r="C31" s="9" t="n">
        <f aca="false">IF(C24="","",C24)</f>
        <v>232000</v>
      </c>
      <c r="D31" s="19" t="n">
        <f aca="false">IF(OR(D18="",C24="",C24&lt;=0),"",D18/C24)</f>
        <v>1.66293103448276</v>
      </c>
    </row>
    <row r="32" customFormat="false" ht="34.5" hidden="false" customHeight="true" outlineLevel="0" collapsed="false">
      <c r="B32" s="18" t="s">
        <v>25</v>
      </c>
      <c r="C32" s="9" t="n">
        <f aca="false">IF(C26="","",C26)</f>
        <v>174000</v>
      </c>
      <c r="D32" s="19" t="n">
        <f aca="false">IF(OR(D18="",C26="",C26&lt;=0),"",D18/C26)</f>
        <v>2.21724137931035</v>
      </c>
    </row>
    <row r="33" customFormat="false" ht="34.5" hidden="false" customHeight="true" outlineLevel="0" collapsed="false">
      <c r="B33" s="15" t="s">
        <v>26</v>
      </c>
      <c r="C33" s="16" t="n">
        <f aca="false">IF(OR(D18="",C26=""),"",D18-C26)</f>
        <v>211800</v>
      </c>
    </row>
    <row r="34" customFormat="false" ht="34.5" hidden="false" customHeight="true" outlineLevel="0" collapsed="false">
      <c r="B34" s="18" t="s">
        <v>27</v>
      </c>
      <c r="C34" s="9" t="n">
        <f aca="false">IF(G18="","",G18)</f>
        <v>88000</v>
      </c>
    </row>
    <row r="35" customFormat="false" ht="34.5" hidden="false" customHeight="true" outlineLevel="0" collapsed="false">
      <c r="B35" s="18" t="s">
        <v>28</v>
      </c>
      <c r="C35" s="9" t="n">
        <f aca="false">IF(COUNT(D8:D17)=0,"",SUMIF(H8:H17,"Pedir la cancelación ya",D8:D17))</f>
        <v>25000</v>
      </c>
    </row>
    <row r="36" customFormat="false" ht="34.5" hidden="false" customHeight="true" outlineLevel="0" collapsed="false">
      <c r="B36" s="20" t="s">
        <v>29</v>
      </c>
      <c r="C36" s="11" t="n">
        <f aca="false">IF(AND(C34="",C35=""),"",N(C34)+N(C35))</f>
        <v>113000</v>
      </c>
    </row>
    <row r="37" customFormat="false" ht="34.5" hidden="false" customHeight="true" outlineLevel="0" collapsed="false">
      <c r="B37" s="18" t="s">
        <v>30</v>
      </c>
      <c r="C37" s="13" t="n">
        <f aca="true">IF(COUNT(F8:F17)=0,"",COUNTIF(F8:F17,"&lt;"&amp;TODAY()))</f>
        <v>3</v>
      </c>
    </row>
    <row r="39" customFormat="false" ht="24" hidden="false" customHeight="true" outlineLevel="0" collapsed="false">
      <c r="B39" s="14" t="s">
        <v>31</v>
      </c>
    </row>
    <row r="40" customFormat="false" ht="27.75" hidden="false" customHeight="true" outlineLevel="0" collapsed="false">
      <c r="B40" s="4" t="s">
        <v>32</v>
      </c>
      <c r="C40" s="5" t="s">
        <v>21</v>
      </c>
    </row>
    <row r="41" customFormat="false" ht="18.75" hidden="false" customHeight="true" outlineLevel="0" collapsed="false">
      <c r="B41" s="12" t="s">
        <v>33</v>
      </c>
      <c r="C41" s="9" t="n">
        <f aca="false">IF(C26="","",C26)</f>
        <v>174000</v>
      </c>
    </row>
    <row r="42" customFormat="false" ht="18.75" hidden="false" customHeight="true" outlineLevel="0" collapsed="false">
      <c r="B42" s="12" t="s">
        <v>16</v>
      </c>
      <c r="C42" s="9" t="n">
        <f aca="false">IF(C24="","",C24)</f>
        <v>232000</v>
      </c>
    </row>
    <row r="43" customFormat="false" ht="18.75" hidden="false" customHeight="true" outlineLevel="0" collapsed="false">
      <c r="B43" s="12" t="s">
        <v>15</v>
      </c>
      <c r="C43" s="9" t="n">
        <f aca="false">IF(C23="","",C23)</f>
        <v>319000</v>
      </c>
    </row>
    <row r="44" customFormat="false" ht="34.5" hidden="false" customHeight="true" outlineLevel="0" collapsed="false">
      <c r="B44" s="15" t="s">
        <v>34</v>
      </c>
      <c r="C44" s="16" t="n">
        <f aca="false">IF(D18="","",D18)</f>
        <v>385800</v>
      </c>
    </row>
    <row r="46" customFormat="false" ht="15" hidden="false" customHeight="true" outlineLevel="0" collapsed="false">
      <c r="B46" s="21" t="s">
        <v>35</v>
      </c>
      <c r="C46" s="21" t="s">
        <v>36</v>
      </c>
      <c r="D46" s="22" t="s">
        <v>37</v>
      </c>
      <c r="E46" s="22"/>
      <c r="F46" s="22" t="s">
        <v>38</v>
      </c>
      <c r="G46" s="22"/>
    </row>
    <row r="47" customFormat="false" ht="30" hidden="false" customHeight="true" outlineLevel="0" collapsed="false">
      <c r="B47" s="23" t="n">
        <f aca="false">IF(D18="","",D18)</f>
        <v>385800</v>
      </c>
      <c r="C47" s="24" t="n">
        <f aca="false">IF(D30="","",D30)</f>
        <v>1.20940438871473</v>
      </c>
      <c r="D47" s="25" t="n">
        <f aca="false">IF(C36="","",C36)</f>
        <v>113000</v>
      </c>
      <c r="E47" s="25"/>
      <c r="F47" s="26" t="n">
        <f aca="false">IF(D19="","",D19)</f>
        <v>6</v>
      </c>
      <c r="G47" s="26"/>
    </row>
  </sheetData>
  <sheetProtection sheet="true"/>
  <mergeCells count="5">
    <mergeCell ref="B4:H4"/>
    <mergeCell ref="D46:E46"/>
    <mergeCell ref="F46:G46"/>
    <mergeCell ref="D47:E47"/>
    <mergeCell ref="F47:G47"/>
  </mergeCells>
  <dataValidations count="10"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8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9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0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1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2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3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4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5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6" type="list">
      <formula1>"Pedir la cancelación ya,En la próxima renovación,Al refinanciar,Al vencimiento,Bajar el límite firmado,Sustituir por aval de SGR,No hay vía clara"</formula1>
      <formula2>0</formula2>
    </dataValidation>
    <dataValidation allowBlank="true" error="Elige un valor de la lista." errorStyle="stop" errorTitle="Valor no válido" operator="between" prompt="Lo que ya no tiene objeto se pide por escrito y es gratis." promptTitle="Qué escribir aquí" showDropDown="false" showErrorMessage="false" showInputMessage="true" sqref="H17" type="list">
      <formula1>"Pedir la cancelación ya,En la próxima renovación,Al refinanciar,Al vencimiento,Bajar el límite firmado,Sustituir por aval de SGR,No hay vía clara"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28" t="s">
        <v>54</v>
      </c>
    </row>
    <row r="5" customFormat="false" ht="24" hidden="false" customHeight="true" outlineLevel="0" collapsed="false">
      <c r="B5" s="14" t="s">
        <v>55</v>
      </c>
    </row>
    <row r="6" customFormat="false" ht="75" hidden="false" customHeight="true" outlineLevel="0" collapsed="false">
      <c r="B6" s="29" t="s">
        <v>56</v>
      </c>
      <c r="C6" s="29"/>
    </row>
    <row r="8" customFormat="false" ht="24" hidden="false" customHeight="true" outlineLevel="0" collapsed="false">
      <c r="B8" s="14" t="s">
        <v>57</v>
      </c>
    </row>
    <row r="9" customFormat="false" ht="30" hidden="false" customHeight="true" outlineLevel="0" collapsed="false">
      <c r="B9" s="29" t="s">
        <v>58</v>
      </c>
      <c r="C9" s="29"/>
    </row>
    <row r="10" customFormat="false" ht="15.75" hidden="false" customHeight="true" outlineLevel="0" collapsed="false">
      <c r="B10" s="29" t="s">
        <v>59</v>
      </c>
      <c r="C10" s="29"/>
    </row>
    <row r="11" customFormat="false" ht="30" hidden="false" customHeight="true" outlineLevel="0" collapsed="false">
      <c r="B11" s="29" t="s">
        <v>60</v>
      </c>
      <c r="C11" s="29"/>
    </row>
    <row r="12" customFormat="false" ht="30" hidden="false" customHeight="true" outlineLevel="0" collapsed="false">
      <c r="B12" s="29" t="s">
        <v>61</v>
      </c>
      <c r="C12" s="29"/>
    </row>
    <row r="13" customFormat="false" ht="30" hidden="false" customHeight="true" outlineLevel="0" collapsed="false">
      <c r="B13" s="29" t="s">
        <v>62</v>
      </c>
      <c r="C13" s="29"/>
    </row>
    <row r="15" customFormat="false" ht="24" hidden="false" customHeight="true" outlineLevel="0" collapsed="false">
      <c r="B15" s="14" t="s">
        <v>63</v>
      </c>
    </row>
    <row r="16" customFormat="false" ht="30" hidden="false" customHeight="true" outlineLevel="0" collapsed="false">
      <c r="B16" s="29" t="s">
        <v>64</v>
      </c>
      <c r="C16" s="29"/>
    </row>
    <row r="17" customFormat="false" ht="30" hidden="false" customHeight="true" outlineLevel="0" collapsed="false">
      <c r="B17" s="29" t="s">
        <v>65</v>
      </c>
      <c r="C17" s="29"/>
    </row>
    <row r="18" customFormat="false" ht="30" hidden="false" customHeight="true" outlineLevel="0" collapsed="false">
      <c r="B18" s="29" t="s">
        <v>66</v>
      </c>
      <c r="C18" s="29"/>
    </row>
    <row r="19" customFormat="false" ht="30" hidden="false" customHeight="true" outlineLevel="0" collapsed="false">
      <c r="B19" s="29" t="s">
        <v>67</v>
      </c>
      <c r="C19" s="29"/>
    </row>
    <row r="20" customFormat="false" ht="30" hidden="false" customHeight="true" outlineLevel="0" collapsed="false">
      <c r="B20" s="29" t="s">
        <v>68</v>
      </c>
      <c r="C20" s="29"/>
    </row>
    <row r="21" customFormat="false" ht="30" hidden="false" customHeight="true" outlineLevel="0" collapsed="false">
      <c r="B21" s="29" t="s">
        <v>69</v>
      </c>
      <c r="C21" s="29"/>
    </row>
    <row r="23" customFormat="false" ht="24" hidden="false" customHeight="true" outlineLevel="0" collapsed="false">
      <c r="B23" s="14" t="s">
        <v>70</v>
      </c>
    </row>
    <row r="24" customFormat="false" ht="30" hidden="false" customHeight="true" outlineLevel="0" collapsed="false">
      <c r="B24" s="29" t="s">
        <v>71</v>
      </c>
      <c r="C24" s="29"/>
    </row>
    <row r="25" customFormat="false" ht="30" hidden="false" customHeight="true" outlineLevel="0" collapsed="false">
      <c r="B25" s="29" t="s">
        <v>72</v>
      </c>
      <c r="C25" s="29"/>
    </row>
    <row r="26" customFormat="false" ht="30" hidden="false" customHeight="true" outlineLevel="0" collapsed="false">
      <c r="B26" s="29" t="s">
        <v>73</v>
      </c>
      <c r="C26" s="29"/>
    </row>
    <row r="27" customFormat="false" ht="45" hidden="false" customHeight="true" outlineLevel="0" collapsed="false">
      <c r="B27" s="29" t="s">
        <v>74</v>
      </c>
      <c r="C27" s="29"/>
    </row>
    <row r="28" customFormat="false" ht="45" hidden="false" customHeight="true" outlineLevel="0" collapsed="false">
      <c r="B28" s="29" t="s">
        <v>75</v>
      </c>
      <c r="C28" s="29"/>
    </row>
    <row r="30" customFormat="false" ht="24" hidden="false" customHeight="true" outlineLevel="0" collapsed="false">
      <c r="B30" s="30" t="s">
        <v>76</v>
      </c>
    </row>
    <row r="31" customFormat="false" ht="105" hidden="false" customHeight="true" outlineLevel="0" collapsed="false">
      <c r="B31" s="31" t="s">
        <v>77</v>
      </c>
      <c r="C31" s="31"/>
    </row>
    <row r="33" customFormat="false" ht="24" hidden="false" customHeight="true" outlineLevel="0" collapsed="false">
      <c r="B33" s="14" t="s">
        <v>78</v>
      </c>
    </row>
    <row r="34" customFormat="false" ht="19.5" hidden="false" customHeight="true" outlineLevel="0" collapsed="false">
      <c r="B34" s="32" t="s">
        <v>79</v>
      </c>
      <c r="C34" s="32"/>
    </row>
    <row r="35" customFormat="false" ht="19.5" hidden="false" customHeight="true" outlineLevel="0" collapsed="false">
      <c r="B35" s="33" t="s">
        <v>80</v>
      </c>
      <c r="C35" s="33"/>
    </row>
    <row r="36" customFormat="false" ht="19.5" hidden="false" customHeight="true" outlineLevel="0" collapsed="false">
      <c r="B36" s="34" t="s">
        <v>81</v>
      </c>
      <c r="C36" s="34"/>
    </row>
  </sheetData>
  <sheetProtection sheet="true"/>
  <mergeCells count="21">
    <mergeCell ref="B6:C6"/>
    <mergeCell ref="B9:C9"/>
    <mergeCell ref="B10:C10"/>
    <mergeCell ref="B11:C11"/>
    <mergeCell ref="B12:C12"/>
    <mergeCell ref="B13:C13"/>
    <mergeCell ref="B16:C16"/>
    <mergeCell ref="B17:C17"/>
    <mergeCell ref="B18:C18"/>
    <mergeCell ref="B19:C19"/>
    <mergeCell ref="B20:C20"/>
    <mergeCell ref="B21:C21"/>
    <mergeCell ref="B24:C24"/>
    <mergeCell ref="B25:C25"/>
    <mergeCell ref="B26:C26"/>
    <mergeCell ref="B27:C27"/>
    <mergeCell ref="B28:C28"/>
    <mergeCell ref="B31:C31"/>
    <mergeCell ref="B34:C34"/>
    <mergeCell ref="B35:C35"/>
    <mergeCell ref="B36:C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2026-09-10T12:24:00Z</dcterms:created>
  <dc:creator>openpyxl</dc:creator>
  <dc:description/>
  <dc:language>en-US</dc:language>
  <cp:lastModifiedBy/>
  <dcterms:modified xsi:type="dcterms:W3CDTF">2026-09-10T12:24:00Z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