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,##0 &quot;€&quot;;[Red]-#,##0 &quot;€&quot;"/>
    <numFmt numFmtId="166" formatCode="0.0 &quot;meses&quot;"/>
    <numFmt numFmtId="167" formatCode="#,##0;[Red]-#,##0"/>
    <numFmt numFmtId="168" formatCode="0&quot; %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164" fontId="7" fillId="2" borderId="4" applyAlignment="1" applyProtection="1" pivotButton="0" quotePrefix="0" xfId="0">
      <alignment horizontal="right" vertical="center"/>
      <protection locked="0" hidden="0"/>
    </xf>
    <xf numFmtId="0" fontId="6" fillId="0" borderId="0" applyAlignment="1" pivotButton="0" quotePrefix="0" xfId="0">
      <alignment horizontal="left" vertical="center"/>
    </xf>
    <xf numFmtId="49" fontId="7" fillId="2" borderId="4" applyAlignment="1" applyProtection="1" pivotButton="0" quotePrefix="0" xfId="0">
      <alignment horizontal="left" vertical="center"/>
      <protection locked="0" hidden="0"/>
    </xf>
    <xf numFmtId="165" fontId="7" fillId="2" borderId="4" applyAlignment="1" applyProtection="1" pivotButton="0" quotePrefix="0" xfId="0">
      <alignment horizontal="right" vertical="center"/>
      <protection locked="0" hidden="0"/>
    </xf>
    <xf numFmtId="165" fontId="8" fillId="4" borderId="5" applyAlignment="1" pivotButton="0" quotePrefix="0" xfId="0">
      <alignment horizontal="right" vertical="center"/>
    </xf>
    <xf numFmtId="166" fontId="8" fillId="4" borderId="5" applyAlignment="1" pivotButton="0" quotePrefix="0" xfId="0">
      <alignment horizontal="right" vertical="center"/>
    </xf>
    <xf numFmtId="49" fontId="8" fillId="4" borderId="5" applyAlignment="1" pivotButton="0" quotePrefix="0" xfId="0">
      <alignment horizontal="left" vertical="center"/>
    </xf>
    <xf numFmtId="167" fontId="7" fillId="2" borderId="4" applyAlignment="1" applyProtection="1" pivotButton="0" quotePrefix="0" xfId="0">
      <alignment horizontal="right" vertical="center"/>
      <protection locked="0" hidden="0"/>
    </xf>
    <xf numFmtId="168" fontId="9" fillId="4" borderId="5" applyAlignment="1" pivotButton="0" quotePrefix="0" xfId="0">
      <alignment horizontal="right" vertical="center"/>
    </xf>
    <xf numFmtId="168" fontId="8" fillId="4" borderId="5" applyAlignment="1" pivotButton="0" quotePrefix="0" xfId="0">
      <alignment horizontal="right" vertical="center"/>
    </xf>
    <xf numFmtId="0" fontId="5" fillId="0" borderId="3" applyAlignment="1" pivotButton="0" quotePrefix="0" xfId="0">
      <alignment horizontal="left" vertical="center" indent="1"/>
    </xf>
    <xf numFmtId="0" fontId="10" fillId="4" borderId="6" applyAlignment="1" pivotButton="0" quotePrefix="0" xfId="0">
      <alignment horizontal="center" vertical="center"/>
    </xf>
    <xf numFmtId="165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168" fontId="11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 reparto del esfuerzo y el que dejó más beneficio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'Plantilla'!D24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'Plantilla'!$B$25:$B$26</f>
            </numRef>
          </cat>
          <val>
            <numRef>
              <f>'Plantilla'!$D$25:$D$26</f>
            </numRef>
          </val>
        </ser>
        <ser>
          <idx val="1"/>
          <order val="1"/>
          <tx>
            <strRef>
              <f>'Plantilla'!E24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'Plantilla'!$B$25:$B$26</f>
            </numRef>
          </cat>
          <val>
            <numRef>
              <f>'Plantilla'!$E$25:$E$26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 reparto del esfuerzo y el que dejó más beneficio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'Ejemplo'!D24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'Ejemplo'!$B$25:$B$26</f>
            </numRef>
          </cat>
          <val>
            <numRef>
              <f>'Ejemplo'!$D$25:$D$26</f>
            </numRef>
          </val>
        </ser>
        <ser>
          <idx val="1"/>
          <order val="1"/>
          <tx>
            <strRef>
              <f>'Ejemplo'!E24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'Ejemplo'!$B$25:$B$26</f>
            </numRef>
          </cat>
          <val>
            <numRef>
              <f>'Ejemplo'!$E$25:$E$26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30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30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I29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12" customWidth="1" min="3" max="3"/>
    <col width="13" customWidth="1" min="4" max="4"/>
    <col width="12" customWidth="1" min="5" max="5"/>
    <col width="13" customWidth="1" min="6" max="6"/>
    <col width="10" customWidth="1" min="7" max="7"/>
    <col width="13" customWidth="1" min="8" max="8"/>
    <col width="20" customWidth="1" min="9" max="9"/>
  </cols>
  <sheetData>
    <row r="1" ht="8" customHeight="1"/>
    <row r="2" ht="26" customHeight="1">
      <c r="B2" s="1" t="inlineStr">
        <is>
          <t>Tu cartera ordenada por lo que deja</t>
        </is>
      </c>
    </row>
    <row r="3" ht="17" customHeight="1">
      <c r="B3" s="2" t="inlineStr">
        <is>
          <t>Un cliente por fila: lo que te compró el último año, lo que te costó atenderle, la fecha de la última conversación que no fue una venta y la de la siguiente.</t>
        </is>
      </c>
    </row>
    <row r="4" ht="20" customHeight="1">
      <c r="B4" s="3" t="inlineStr">
        <is>
          <t xml:space="preserve">   Escribes tú en las celdas azules.   ·   Lo gris lo calcula la hoja sola.   ·   Capítulo 15 · plantilla 15.1 de 44   ·   El detalle, en la hoja «Cómo se usa».</t>
        </is>
      </c>
    </row>
    <row r="5" ht="10" customHeight="1"/>
    <row r="7" ht="26" customHeight="1">
      <c r="B7" s="4" t="inlineStr">
        <is>
          <t>Antes de contar nada</t>
        </is>
      </c>
      <c r="C7" s="5" t="inlineStr">
        <is>
          <t>Fecha</t>
        </is>
      </c>
      <c r="D7" s="5" t="inlineStr"/>
      <c r="E7" s="5" t="inlineStr"/>
      <c r="F7" s="5" t="inlineStr"/>
      <c r="G7" s="5" t="inlineStr"/>
      <c r="H7" s="5" t="inlineStr"/>
      <c r="I7" s="5" t="inlineStr"/>
    </row>
    <row r="8" ht="35" customHeight="1">
      <c r="B8" s="6" t="inlineStr">
        <is>
          <t>El día que haces este repaso</t>
        </is>
      </c>
      <c r="C8" s="7" t="n"/>
    </row>
    <row r="10" ht="24" customHeight="1">
      <c r="B10" s="8" t="inlineStr">
        <is>
          <t>TU CARTERA, CLIENTE POR CLIENTE</t>
        </is>
      </c>
    </row>
    <row r="11" ht="48" customHeight="1">
      <c r="B11" s="4" t="inlineStr">
        <is>
          <t>El cliente</t>
        </is>
      </c>
      <c r="C11" s="5" t="inlineStr">
        <is>
          <t>Te compró el
último año</t>
        </is>
      </c>
      <c r="D11" s="5" t="inlineStr">
        <is>
          <t>Lo que te costó
atenderle</t>
        </is>
      </c>
      <c r="E11" s="5" t="inlineStr">
        <is>
          <t>Lo que
te deja</t>
        </is>
      </c>
      <c r="F11" s="5" t="inlineStr">
        <is>
          <t>Última charla
que no fue venta</t>
        </is>
      </c>
      <c r="G11" s="5" t="inlineStr">
        <is>
          <t>Tiempo
sin ella</t>
        </is>
      </c>
      <c r="H11" s="5" t="inlineStr">
        <is>
          <t>La siguiente,
con fecha</t>
        </is>
      </c>
      <c r="I11" s="4" t="inlineStr">
        <is>
          <t>Qué es este cliente</t>
        </is>
      </c>
    </row>
    <row r="12" ht="22" customHeight="1">
      <c r="B12" s="9" t="inlineStr"/>
      <c r="C12" s="10" t="n"/>
      <c r="D12" s="10" t="n"/>
      <c r="E12" s="11">
        <f>IF(OR(B12="",C12=""),"",C12-N(D12))</f>
        <v/>
      </c>
      <c r="F12" s="7" t="n"/>
      <c r="G12" s="12">
        <f>IF(OR(B12="",F12="",C8=""),"",(C8-F12)/30.4)</f>
        <v/>
      </c>
      <c r="H12" s="7" t="n"/>
      <c r="I12" s="13">
        <f>IF(B12="","",IF(E12="","Sin cifras todavía",IF(E12&lt;0,"Te cuesta dinero",IF(F12="","Nunca le llamaste",IF(G12&gt;=6,"Medio año callado","Al día")))))</f>
        <v/>
      </c>
    </row>
    <row r="13" ht="22" customHeight="1">
      <c r="B13" s="9" t="inlineStr"/>
      <c r="C13" s="10" t="n"/>
      <c r="D13" s="10" t="n"/>
      <c r="E13" s="11">
        <f>IF(OR(B13="",C13=""),"",C13-N(D13))</f>
        <v/>
      </c>
      <c r="F13" s="7" t="n"/>
      <c r="G13" s="12">
        <f>IF(OR(B13="",F13="",C8=""),"",(C8-F13)/30.4)</f>
        <v/>
      </c>
      <c r="H13" s="7" t="n"/>
      <c r="I13" s="13">
        <f>IF(B13="","",IF(E13="","Sin cifras todavía",IF(E13&lt;0,"Te cuesta dinero",IF(F13="","Nunca le llamaste",IF(G13&gt;=6,"Medio año callado","Al día")))))</f>
        <v/>
      </c>
    </row>
    <row r="14" ht="22" customHeight="1">
      <c r="B14" s="9" t="inlineStr"/>
      <c r="C14" s="10" t="n"/>
      <c r="D14" s="10" t="n"/>
      <c r="E14" s="11">
        <f>IF(OR(B14="",C14=""),"",C14-N(D14))</f>
        <v/>
      </c>
      <c r="F14" s="7" t="n"/>
      <c r="G14" s="12">
        <f>IF(OR(B14="",F14="",C8=""),"",(C8-F14)/30.4)</f>
        <v/>
      </c>
      <c r="H14" s="7" t="n"/>
      <c r="I14" s="13">
        <f>IF(B14="","",IF(E14="","Sin cifras todavía",IF(E14&lt;0,"Te cuesta dinero",IF(F14="","Nunca le llamaste",IF(G14&gt;=6,"Medio año callado","Al día")))))</f>
        <v/>
      </c>
    </row>
    <row r="15" ht="22" customHeight="1">
      <c r="B15" s="9" t="inlineStr"/>
      <c r="C15" s="10" t="n"/>
      <c r="D15" s="10" t="n"/>
      <c r="E15" s="11">
        <f>IF(OR(B15="",C15=""),"",C15-N(D15))</f>
        <v/>
      </c>
      <c r="F15" s="7" t="n"/>
      <c r="G15" s="12">
        <f>IF(OR(B15="",F15="",C8=""),"",(C8-F15)/30.4)</f>
        <v/>
      </c>
      <c r="H15" s="7" t="n"/>
      <c r="I15" s="13">
        <f>IF(B15="","",IF(E15="","Sin cifras todavía",IF(E15&lt;0,"Te cuesta dinero",IF(F15="","Nunca le llamaste",IF(G15&gt;=6,"Medio año callado","Al día")))))</f>
        <v/>
      </c>
    </row>
    <row r="16" ht="22" customHeight="1">
      <c r="B16" s="9" t="inlineStr"/>
      <c r="C16" s="10" t="n"/>
      <c r="D16" s="10" t="n"/>
      <c r="E16" s="11">
        <f>IF(OR(B16="",C16=""),"",C16-N(D16))</f>
        <v/>
      </c>
      <c r="F16" s="7" t="n"/>
      <c r="G16" s="12">
        <f>IF(OR(B16="",F16="",C8=""),"",(C8-F16)/30.4)</f>
        <v/>
      </c>
      <c r="H16" s="7" t="n"/>
      <c r="I16" s="13">
        <f>IF(B16="","",IF(E16="","Sin cifras todavía",IF(E16&lt;0,"Te cuesta dinero",IF(F16="","Nunca le llamaste",IF(G16&gt;=6,"Medio año callado","Al día")))))</f>
        <v/>
      </c>
    </row>
    <row r="17" ht="22" customHeight="1">
      <c r="B17" s="9" t="inlineStr"/>
      <c r="C17" s="10" t="n"/>
      <c r="D17" s="10" t="n"/>
      <c r="E17" s="11">
        <f>IF(OR(B17="",C17=""),"",C17-N(D17))</f>
        <v/>
      </c>
      <c r="F17" s="7" t="n"/>
      <c r="G17" s="12">
        <f>IF(OR(B17="",F17="",C8=""),"",(C8-F17)/30.4)</f>
        <v/>
      </c>
      <c r="H17" s="7" t="n"/>
      <c r="I17" s="13">
        <f>IF(B17="","",IF(E17="","Sin cifras todavía",IF(E17&lt;0,"Te cuesta dinero",IF(F17="","Nunca le llamaste",IF(G17&gt;=6,"Medio año callado","Al día")))))</f>
        <v/>
      </c>
    </row>
    <row r="18" ht="22" customHeight="1">
      <c r="B18" s="9" t="inlineStr"/>
      <c r="C18" s="10" t="n"/>
      <c r="D18" s="10" t="n"/>
      <c r="E18" s="11">
        <f>IF(OR(B18="",C18=""),"",C18-N(D18))</f>
        <v/>
      </c>
      <c r="F18" s="7" t="n"/>
      <c r="G18" s="12">
        <f>IF(OR(B18="",F18="",C8=""),"",(C8-F18)/30.4)</f>
        <v/>
      </c>
      <c r="H18" s="7" t="n"/>
      <c r="I18" s="13">
        <f>IF(B18="","",IF(E18="","Sin cifras todavía",IF(E18&lt;0,"Te cuesta dinero",IF(F18="","Nunca le llamaste",IF(G18&gt;=6,"Medio año callado","Al día")))))</f>
        <v/>
      </c>
    </row>
    <row r="19" ht="22" customHeight="1">
      <c r="B19" s="9" t="inlineStr"/>
      <c r="C19" s="10" t="n"/>
      <c r="D19" s="10" t="n"/>
      <c r="E19" s="11">
        <f>IF(OR(B19="",C19=""),"",C19-N(D19))</f>
        <v/>
      </c>
      <c r="F19" s="7" t="n"/>
      <c r="G19" s="12">
        <f>IF(OR(B19="",F19="",C8=""),"",(C8-F19)/30.4)</f>
        <v/>
      </c>
      <c r="H19" s="7" t="n"/>
      <c r="I19" s="13">
        <f>IF(B19="","",IF(E19="","Sin cifras todavía",IF(E19&lt;0,"Te cuesta dinero",IF(F19="","Nunca le llamaste",IF(G19&gt;=6,"Medio año callado","Al día")))))</f>
        <v/>
      </c>
    </row>
    <row r="20" ht="22" customHeight="1">
      <c r="B20" s="9" t="inlineStr"/>
      <c r="C20" s="10" t="n"/>
      <c r="D20" s="10" t="n"/>
      <c r="E20" s="11">
        <f>IF(OR(B20="",C20=""),"",C20-N(D20))</f>
        <v/>
      </c>
      <c r="F20" s="7" t="n"/>
      <c r="G20" s="12">
        <f>IF(OR(B20="",F20="",C8=""),"",(C8-F20)/30.4)</f>
        <v/>
      </c>
      <c r="H20" s="7" t="n"/>
      <c r="I20" s="13">
        <f>IF(B20="","",IF(E20="","Sin cifras todavía",IF(E20&lt;0,"Te cuesta dinero",IF(F20="","Nunca le llamaste",IF(G20&gt;=6,"Medio año callado","Al día")))))</f>
        <v/>
      </c>
    </row>
    <row r="21" ht="22" customHeight="1">
      <c r="B21" s="9" t="inlineStr"/>
      <c r="C21" s="10" t="n"/>
      <c r="D21" s="10" t="n"/>
      <c r="E21" s="11">
        <f>IF(OR(B21="",C21=""),"",C21-N(D21))</f>
        <v/>
      </c>
      <c r="F21" s="7" t="n"/>
      <c r="G21" s="12">
        <f>IF(OR(B21="",F21="",C8=""),"",(C8-F21)/30.4)</f>
        <v/>
      </c>
      <c r="H21" s="7" t="n"/>
      <c r="I21" s="13">
        <f>IF(B21="","",IF(E21="","Sin cifras todavía",IF(E21&lt;0,"Te cuesta dinero",IF(F21="","Nunca le llamaste",IF(G21&gt;=6,"Medio año callado","Al día")))))</f>
        <v/>
      </c>
    </row>
    <row r="23" ht="24" customHeight="1">
      <c r="B23" s="8" t="inlineStr">
        <is>
          <t>DÓNDE VA TU ESFUERZO COMERCIAL</t>
        </is>
      </c>
    </row>
    <row r="24" ht="40" customHeight="1">
      <c r="B24" s="4" t="inlineStr">
        <is>
          <t>Tu tiempo comercial de un mes</t>
        </is>
      </c>
      <c r="C24" s="5" t="inlineStr">
        <is>
          <t>Horas
al mes</t>
        </is>
      </c>
      <c r="D24" s="5" t="inlineStr">
        <is>
          <t>Tu reparto %</t>
        </is>
      </c>
      <c r="E24" s="5" t="inlineStr">
        <is>
          <t>Lo medido %</t>
        </is>
      </c>
      <c r="F24" s="5" t="inlineStr"/>
      <c r="G24" s="5" t="inlineStr"/>
      <c r="H24" s="5" t="inlineStr"/>
      <c r="I24" s="4" t="inlineStr">
        <is>
          <t>De dónde sale la cifra medida</t>
        </is>
      </c>
    </row>
    <row r="25" ht="35" customHeight="1">
      <c r="B25" s="6" t="inlineStr">
        <is>
          <t>Cuidar a los que ya están</t>
        </is>
      </c>
      <c r="C25" s="14" t="n"/>
      <c r="D25" s="15">
        <f>IF(COUNT(C25:C26)=0,"",IFERROR(N(C25)/SUM(C25:C26)*100,""))</f>
        <v/>
      </c>
      <c r="E25" s="16">
        <f>IF(COUNT(C25:C26)=0,"",80)</f>
        <v/>
      </c>
      <c r="I25" s="6" t="inlineStr">
        <is>
          <t>Reinartz, Thomas y Kumar, 2005</t>
        </is>
      </c>
    </row>
    <row r="26" ht="49" customHeight="1">
      <c r="B26" s="17" t="inlineStr">
        <is>
          <t>Buscar clientes nuevos</t>
        </is>
      </c>
      <c r="C26" s="14" t="n"/>
      <c r="D26" s="15">
        <f>IF(COUNT(C25:C26)=0,"",IFERROR(N(C26)/SUM(C25:C26)*100,""))</f>
        <v/>
      </c>
      <c r="E26" s="16">
        <f>IF(COUNT(C25:C26)=0,"",20)</f>
        <v/>
      </c>
      <c r="I26" s="6" t="inlineStr">
        <is>
          <t>casi 3.000 clientes seguidos cuatro años</t>
        </is>
      </c>
    </row>
    <row r="28" ht="15" customHeight="1">
      <c r="B28" s="18" t="inlineStr">
        <is>
          <t>LO QUE DEJA TU CARTERA</t>
        </is>
      </c>
      <c r="C28" s="18" t="inlineStr">
        <is>
          <t>CLIENTES QUE TE CUESTAN DINERO</t>
        </is>
      </c>
      <c r="E28" s="18" t="inlineStr">
        <is>
          <t>SIN UNA CHARLA QUE NO FUERA VENTA</t>
        </is>
      </c>
      <c r="H28" s="18" t="inlineStr">
        <is>
          <t>DE TU TIEMPO, LO QUE VA A CUIDAR</t>
        </is>
      </c>
    </row>
    <row r="29" ht="30" customHeight="1">
      <c r="B29" s="19">
        <f>IF(COUNT(E12:E21)=0,"",SUM(E12:E21))</f>
        <v/>
      </c>
      <c r="C29" s="20">
        <f>IF(COUNTA(B12:B21)=0,"",COUNTIF(E12:E21,"&lt;0"))</f>
        <v/>
      </c>
      <c r="E29" s="21">
        <f>IF(COUNTA(B12:B21)=0,"",COUNTA(B12:B21)-COUNT(F12:F21))</f>
        <v/>
      </c>
      <c r="H29" s="22">
        <f>IF(D25="","",D25)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C29:D29"/>
    <mergeCell ref="E29:F29"/>
    <mergeCell ref="H29:I29"/>
    <mergeCell ref="B29"/>
    <mergeCell ref="E28:F28"/>
    <mergeCell ref="C28:D28"/>
    <mergeCell ref="B28"/>
    <mergeCell ref="H28:I28"/>
    <mergeCell ref="B4:I4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I29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12" customWidth="1" min="3" max="3"/>
    <col width="13" customWidth="1" min="4" max="4"/>
    <col width="12" customWidth="1" min="5" max="5"/>
    <col width="13" customWidth="1" min="6" max="6"/>
    <col width="10" customWidth="1" min="7" max="7"/>
    <col width="13" customWidth="1" min="8" max="8"/>
    <col width="20" customWidth="1" min="9" max="9"/>
  </cols>
  <sheetData>
    <row r="1" ht="8" customHeight="1"/>
    <row r="2" ht="26" customHeight="1">
      <c r="B2" s="1" t="inlineStr">
        <is>
          <t>Tu cartera ordenada por lo que deja</t>
        </is>
      </c>
    </row>
    <row r="3" ht="17" customHeight="1">
      <c r="B3" s="2" t="inlineStr">
        <is>
          <t>Un cliente por fila: lo que te compró el último año, lo que te costó atenderle, la fecha de la última conversación que no fue una venta y la de la siguiente.</t>
        </is>
      </c>
    </row>
    <row r="4" ht="20" customHeight="1">
      <c r="B4" s="23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26" customHeight="1">
      <c r="B7" s="4" t="inlineStr">
        <is>
          <t>Antes de contar nada</t>
        </is>
      </c>
      <c r="C7" s="5" t="inlineStr">
        <is>
          <t>Fecha</t>
        </is>
      </c>
      <c r="D7" s="5" t="inlineStr"/>
      <c r="E7" s="5" t="inlineStr"/>
      <c r="F7" s="5" t="inlineStr"/>
      <c r="G7" s="5" t="inlineStr"/>
      <c r="H7" s="5" t="inlineStr"/>
      <c r="I7" s="5" t="inlineStr"/>
    </row>
    <row r="8" ht="35" customHeight="1">
      <c r="B8" s="6" t="inlineStr">
        <is>
          <t>El día que haces este repaso</t>
        </is>
      </c>
      <c r="C8" s="7" t="n">
        <v>46087</v>
      </c>
    </row>
    <row r="10" ht="24" customHeight="1">
      <c r="B10" s="8" t="inlineStr">
        <is>
          <t>TU CARTERA, CLIENTE POR CLIENTE</t>
        </is>
      </c>
    </row>
    <row r="11" ht="48" customHeight="1">
      <c r="B11" s="4" t="inlineStr">
        <is>
          <t>El cliente</t>
        </is>
      </c>
      <c r="C11" s="5" t="inlineStr">
        <is>
          <t>Te compró el
último año</t>
        </is>
      </c>
      <c r="D11" s="5" t="inlineStr">
        <is>
          <t>Lo que te costó
atenderle</t>
        </is>
      </c>
      <c r="E11" s="5" t="inlineStr">
        <is>
          <t>Lo que
te deja</t>
        </is>
      </c>
      <c r="F11" s="5" t="inlineStr">
        <is>
          <t>Última charla
que no fue venta</t>
        </is>
      </c>
      <c r="G11" s="5" t="inlineStr">
        <is>
          <t>Tiempo
sin ella</t>
        </is>
      </c>
      <c r="H11" s="5" t="inlineStr">
        <is>
          <t>La siguiente,
con fecha</t>
        </is>
      </c>
      <c r="I11" s="4" t="inlineStr">
        <is>
          <t>Qué es este cliente</t>
        </is>
      </c>
    </row>
    <row r="12" ht="22" customHeight="1">
      <c r="B12" s="9" t="inlineStr">
        <is>
          <t>Carpintería del camino</t>
        </is>
      </c>
      <c r="C12" s="10" t="n">
        <v>36000</v>
      </c>
      <c r="D12" s="10" t="n">
        <v>4200</v>
      </c>
      <c r="E12" s="11">
        <f>IF(OR(B12="",C12=""),"",C12-N(D12))</f>
        <v/>
      </c>
      <c r="F12" s="7" t="n">
        <v>45979</v>
      </c>
      <c r="G12" s="12">
        <f>IF(OR(B12="",F12="",C8=""),"",(C8-F12)/30.4)</f>
        <v/>
      </c>
      <c r="H12" s="7" t="n">
        <v>46097</v>
      </c>
      <c r="I12" s="13">
        <f>IF(B12="","",IF(E12="","Sin cifras todavía",IF(E12&lt;0,"Te cuesta dinero",IF(F12="","Nunca le llamaste",IF(G12&gt;=6,"Medio año callado","Al día")))))</f>
        <v/>
      </c>
    </row>
    <row r="13" ht="22" customHeight="1">
      <c r="B13" s="9" t="inlineStr">
        <is>
          <t>Taller de chapa</t>
        </is>
      </c>
      <c r="C13" s="10" t="n">
        <v>18000</v>
      </c>
      <c r="D13" s="10" t="n">
        <v>2100</v>
      </c>
      <c r="E13" s="11">
        <f>IF(OR(B13="",C13=""),"",C13-N(D13))</f>
        <v/>
      </c>
      <c r="F13" s="7" t="n">
        <v>46044</v>
      </c>
      <c r="G13" s="12">
        <f>IF(OR(B13="",F13="",C8=""),"",(C8-F13)/30.4)</f>
        <v/>
      </c>
      <c r="H13" s="7" t="n">
        <v>46126</v>
      </c>
      <c r="I13" s="13">
        <f>IF(B13="","",IF(E13="","Sin cifras todavía",IF(E13&lt;0,"Te cuesta dinero",IF(F13="","Nunca le llamaste",IF(G13&gt;=6,"Medio año callado","Al día")))))</f>
        <v/>
      </c>
    </row>
    <row r="14" ht="22" customHeight="1">
      <c r="B14" s="9" t="inlineStr">
        <is>
          <t>Cerrajería del norte</t>
        </is>
      </c>
      <c r="C14" s="10" t="n">
        <v>42000</v>
      </c>
      <c r="D14" s="10" t="n">
        <v>9800</v>
      </c>
      <c r="E14" s="11">
        <f>IF(OR(B14="",C14=""),"",C14-N(D14))</f>
        <v/>
      </c>
      <c r="F14" s="7" t="n">
        <v>46056</v>
      </c>
      <c r="G14" s="12">
        <f>IF(OR(B14="",F14="",C8=""),"",(C8-F14)/30.4)</f>
        <v/>
      </c>
      <c r="H14" s="7" t="n">
        <v>46147</v>
      </c>
      <c r="I14" s="13">
        <f>IF(B14="","",IF(E14="","Sin cifras todavía",IF(E14&lt;0,"Te cuesta dinero",IF(F14="","Nunca le llamaste",IF(G14&gt;=6,"Medio año callado","Al día")))))</f>
        <v/>
      </c>
    </row>
    <row r="15" ht="22" customHeight="1">
      <c r="B15" s="9" t="inlineStr">
        <is>
          <t>Montajes del valle</t>
        </is>
      </c>
      <c r="C15" s="10" t="n">
        <v>12000</v>
      </c>
      <c r="D15" s="10" t="n">
        <v>14500</v>
      </c>
      <c r="E15" s="11">
        <f>IF(OR(B15="",C15=""),"",C15-N(D15))</f>
        <v/>
      </c>
      <c r="F15" s="7" t="n">
        <v>46000</v>
      </c>
      <c r="G15" s="12">
        <f>IF(OR(B15="",F15="",C8=""),"",(C8-F15)/30.4)</f>
        <v/>
      </c>
      <c r="H15" s="7" t="n">
        <v>46091</v>
      </c>
      <c r="I15" s="13">
        <f>IF(B15="","",IF(E15="","Sin cifras todavía",IF(E15&lt;0,"Te cuesta dinero",IF(F15="","Nunca le llamaste",IF(G15&gt;=6,"Medio año callado","Al día")))))</f>
        <v/>
      </c>
    </row>
    <row r="16" ht="22" customHeight="1">
      <c r="B16" s="9" t="inlineStr">
        <is>
          <t>Almacén de material</t>
        </is>
      </c>
      <c r="C16" s="10" t="n">
        <v>24000</v>
      </c>
      <c r="D16" s="10" t="n">
        <v>3100</v>
      </c>
      <c r="E16" s="11">
        <f>IF(OR(B16="",C16=""),"",C16-N(D16))</f>
        <v/>
      </c>
      <c r="F16" s="7" t="n"/>
      <c r="G16" s="12">
        <f>IF(OR(B16="",F16="",C8=""),"",(C8-F16)/30.4)</f>
        <v/>
      </c>
      <c r="H16" s="7" t="n">
        <v>46093</v>
      </c>
      <c r="I16" s="13">
        <f>IF(B16="","",IF(E16="","Sin cifras todavía",IF(E16&lt;0,"Te cuesta dinero",IF(F16="","Nunca le llamaste",IF(G16&gt;=6,"Medio año callado","Al día")))))</f>
        <v/>
      </c>
    </row>
    <row r="17" ht="22" customHeight="1">
      <c r="B17" s="9" t="inlineStr">
        <is>
          <t>Instalaciones del puerto</t>
        </is>
      </c>
      <c r="C17" s="10" t="n">
        <v>9000</v>
      </c>
      <c r="D17" s="10" t="n">
        <v>1200</v>
      </c>
      <c r="E17" s="11">
        <f>IF(OR(B17="",C17=""),"",C17-N(D17))</f>
        <v/>
      </c>
      <c r="F17" s="7" t="n">
        <v>46030</v>
      </c>
      <c r="G17" s="12">
        <f>IF(OR(B17="",F17="",C8=""),"",(C8-F17)/30.4)</f>
        <v/>
      </c>
      <c r="H17" s="7" t="n">
        <v>46119</v>
      </c>
      <c r="I17" s="13">
        <f>IF(B17="","",IF(E17="","Sin cifras todavía",IF(E17&lt;0,"Te cuesta dinero",IF(F17="","Nunca le llamaste",IF(G17&gt;=6,"Medio año callado","Al día")))))</f>
        <v/>
      </c>
    </row>
    <row r="18" ht="22" customHeight="1">
      <c r="B18" s="9" t="inlineStr">
        <is>
          <t>Frigoríficos del mercado</t>
        </is>
      </c>
      <c r="C18" s="10" t="n">
        <v>31000</v>
      </c>
      <c r="D18" s="10" t="n">
        <v>5400</v>
      </c>
      <c r="E18" s="11">
        <f>IF(OR(B18="",C18=""),"",C18-N(D18))</f>
        <v/>
      </c>
      <c r="F18" s="7" t="n">
        <v>45812</v>
      </c>
      <c r="G18" s="12">
        <f>IF(OR(B18="",F18="",C8=""),"",(C8-F18)/30.4)</f>
        <v/>
      </c>
      <c r="H18" s="7" t="n">
        <v>46092</v>
      </c>
      <c r="I18" s="13">
        <f>IF(B18="","",IF(E18="","Sin cifras todavía",IF(E18&lt;0,"Te cuesta dinero",IF(F18="","Nunca le llamaste",IF(G18&gt;=6,"Medio año callado","Al día")))))</f>
        <v/>
      </c>
    </row>
    <row r="19" ht="22" customHeight="1">
      <c r="B19" s="9" t="inlineStr">
        <is>
          <t>Talleres de la avenida</t>
        </is>
      </c>
      <c r="C19" s="10" t="n">
        <v>6000</v>
      </c>
      <c r="D19" s="10" t="n">
        <v>7300</v>
      </c>
      <c r="E19" s="11">
        <f>IF(OR(B19="",C19=""),"",C19-N(D19))</f>
        <v/>
      </c>
      <c r="F19" s="7" t="n">
        <v>45951</v>
      </c>
      <c r="G19" s="12">
        <f>IF(OR(B19="",F19="",C8=""),"",(C8-F19)/30.4)</f>
        <v/>
      </c>
      <c r="H19" s="7" t="n"/>
      <c r="I19" s="13">
        <f>IF(B19="","",IF(E19="","Sin cifras todavía",IF(E19&lt;0,"Te cuesta dinero",IF(F19="","Nunca le llamaste",IF(G19&gt;=6,"Medio año callado","Al día")))))</f>
        <v/>
      </c>
    </row>
    <row r="20" ht="22" customHeight="1">
      <c r="B20" s="9" t="inlineStr">
        <is>
          <t>Naves del kilómetro cuatro</t>
        </is>
      </c>
      <c r="C20" s="10" t="n">
        <v>27000</v>
      </c>
      <c r="D20" s="10" t="n">
        <v>3900</v>
      </c>
      <c r="E20" s="11">
        <f>IF(OR(B20="",C20=""),"",C20-N(D20))</f>
        <v/>
      </c>
      <c r="F20" s="7" t="n">
        <v>46070</v>
      </c>
      <c r="G20" s="12">
        <f>IF(OR(B20="",F20="",C8=""),"",(C8-F20)/30.4)</f>
        <v/>
      </c>
      <c r="H20" s="7" t="n">
        <v>46161</v>
      </c>
      <c r="I20" s="13">
        <f>IF(B20="","",IF(E20="","Sin cifras todavía",IF(E20&lt;0,"Te cuesta dinero",IF(F20="","Nunca le llamaste",IF(G20&gt;=6,"Medio año callado","Al día")))))</f>
        <v/>
      </c>
    </row>
    <row r="21" ht="22" customHeight="1">
      <c r="B21" s="9" t="inlineStr">
        <is>
          <t>Rótulos del centro</t>
        </is>
      </c>
      <c r="C21" s="10" t="n">
        <v>15000</v>
      </c>
      <c r="D21" s="10" t="n">
        <v>2600</v>
      </c>
      <c r="E21" s="11">
        <f>IF(OR(B21="",C21=""),"",C21-N(D21))</f>
        <v/>
      </c>
      <c r="F21" s="7" t="n"/>
      <c r="G21" s="12">
        <f>IF(OR(B21="",F21="",C8=""),"",(C8-F21)/30.4)</f>
        <v/>
      </c>
      <c r="H21" s="7" t="n"/>
      <c r="I21" s="13">
        <f>IF(B21="","",IF(E21="","Sin cifras todavía",IF(E21&lt;0,"Te cuesta dinero",IF(F21="","Nunca le llamaste",IF(G21&gt;=6,"Medio año callado","Al día")))))</f>
        <v/>
      </c>
    </row>
    <row r="23" ht="24" customHeight="1">
      <c r="B23" s="8" t="inlineStr">
        <is>
          <t>DÓNDE VA TU ESFUERZO COMERCIAL</t>
        </is>
      </c>
    </row>
    <row r="24" ht="40" customHeight="1">
      <c r="B24" s="4" t="inlineStr">
        <is>
          <t>Tu tiempo comercial de un mes</t>
        </is>
      </c>
      <c r="C24" s="5" t="inlineStr">
        <is>
          <t>Horas
al mes</t>
        </is>
      </c>
      <c r="D24" s="5" t="inlineStr">
        <is>
          <t>Tu reparto %</t>
        </is>
      </c>
      <c r="E24" s="5" t="inlineStr">
        <is>
          <t>Lo medido %</t>
        </is>
      </c>
      <c r="F24" s="5" t="inlineStr"/>
      <c r="G24" s="5" t="inlineStr"/>
      <c r="H24" s="5" t="inlineStr"/>
      <c r="I24" s="4" t="inlineStr">
        <is>
          <t>De dónde sale la cifra medida</t>
        </is>
      </c>
    </row>
    <row r="25" ht="35" customHeight="1">
      <c r="B25" s="6" t="inlineStr">
        <is>
          <t>Cuidar a los que ya están</t>
        </is>
      </c>
      <c r="C25" s="14" t="n">
        <v>12</v>
      </c>
      <c r="D25" s="15">
        <f>IF(COUNT(C25:C26)=0,"",IFERROR(N(C25)/SUM(C25:C26)*100,""))</f>
        <v/>
      </c>
      <c r="E25" s="16">
        <f>IF(COUNT(C25:C26)=0,"",80)</f>
        <v/>
      </c>
      <c r="I25" s="6" t="inlineStr">
        <is>
          <t>Reinartz, Thomas y Kumar, 2005</t>
        </is>
      </c>
    </row>
    <row r="26" ht="49" customHeight="1">
      <c r="B26" s="17" t="inlineStr">
        <is>
          <t>Buscar clientes nuevos</t>
        </is>
      </c>
      <c r="C26" s="14" t="n">
        <v>48</v>
      </c>
      <c r="D26" s="15">
        <f>IF(COUNT(C25:C26)=0,"",IFERROR(N(C26)/SUM(C25:C26)*100,""))</f>
        <v/>
      </c>
      <c r="E26" s="16">
        <f>IF(COUNT(C25:C26)=0,"",20)</f>
        <v/>
      </c>
      <c r="I26" s="6" t="inlineStr">
        <is>
          <t>casi 3.000 clientes seguidos cuatro años</t>
        </is>
      </c>
    </row>
    <row r="28" ht="15" customHeight="1">
      <c r="B28" s="18" t="inlineStr">
        <is>
          <t>LO QUE DEJA TU CARTERA</t>
        </is>
      </c>
      <c r="C28" s="18" t="inlineStr">
        <is>
          <t>CLIENTES QUE TE CUESTAN DINERO</t>
        </is>
      </c>
      <c r="E28" s="18" t="inlineStr">
        <is>
          <t>SIN UNA CHARLA QUE NO FUERA VENTA</t>
        </is>
      </c>
      <c r="H28" s="18" t="inlineStr">
        <is>
          <t>DE TU TIEMPO, LO QUE VA A CUIDAR</t>
        </is>
      </c>
    </row>
    <row r="29" ht="30" customHeight="1">
      <c r="B29" s="19">
        <f>IF(COUNT(E12:E21)=0,"",SUM(E12:E21))</f>
        <v/>
      </c>
      <c r="C29" s="20">
        <f>IF(COUNTA(B12:B21)=0,"",COUNTIF(E12:E21,"&lt;0"))</f>
        <v/>
      </c>
      <c r="E29" s="21">
        <f>IF(COUNTA(B12:B21)=0,"",COUNTA(B12:B21)-COUNT(F12:F21))</f>
        <v/>
      </c>
      <c r="H29" s="22">
        <f>IF(D25="","",D25)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C29:D29"/>
    <mergeCell ref="E29:F29"/>
    <mergeCell ref="H29:I29"/>
    <mergeCell ref="B29"/>
    <mergeCell ref="E28:F28"/>
    <mergeCell ref="C28:D28"/>
    <mergeCell ref="B28"/>
    <mergeCell ref="H28:I28"/>
    <mergeCell ref="B4:I4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 cartera ordenada por lo que deja</t>
        </is>
      </c>
    </row>
    <row r="3">
      <c r="B3" s="24" t="inlineStr">
        <is>
          <t>Capítulo 15 · plantilla 15.1 de 44 · «Vende. Lo demás es cuento.»</t>
        </is>
      </c>
    </row>
    <row r="5" ht="24" customHeight="1">
      <c r="B5" s="8" t="inlineStr">
        <is>
          <t>PARA QUÉ SIRVE</t>
        </is>
      </c>
    </row>
    <row r="6" ht="60" customHeight="1">
      <c r="B6" s="25" t="inlineStr">
        <is>
          <t>Los que ya te compraron son el dinero más barato que hay encima de tu mesa: te conocen, tienen tu teléfono y ya pasaron por la parte difícil, que es fiarse de ti la primera vez. Esta hoja ordena esa cartera por lo que deja y no por lo que factura, y te enseña a cuántos no has llamado desde que te firmaron.</t>
        </is>
      </c>
    </row>
    <row r="8" ht="24" customHeight="1">
      <c r="B8" s="8" t="inlineStr">
        <is>
          <t>QUÉ NECESITAS TENER A MANO</t>
        </is>
      </c>
    </row>
    <row r="9" ht="16" customHeight="1">
      <c r="B9" s="25" t="inlineStr">
        <is>
          <t>Lo que te compró cada cliente el último año. Sale de tu facturación, no de la memoria.</t>
        </is>
      </c>
    </row>
    <row r="10" ht="30" customHeight="1">
      <c r="B10" s="25" t="inlineStr">
        <is>
          <t>Lo que te costó atenderle: visitas, portes, incidencias, el rato de administración. A bulto vale, pero honesto.</t>
        </is>
      </c>
    </row>
    <row r="11" ht="30" customHeight="1">
      <c r="B11" s="25" t="inlineStr">
        <is>
          <t>La fecha de la última vez que hablaste con cada uno sin nada que venderle. Si no la encuentras, es que no pasó.</t>
        </is>
      </c>
    </row>
    <row r="12" ht="16" customHeight="1">
      <c r="B12" s="25" t="inlineStr">
        <is>
          <t>Tus horas comerciales de un mes normal, repartidas entre cuidar y buscar.</t>
        </is>
      </c>
    </row>
    <row r="14" ht="24" customHeight="1">
      <c r="B14" s="8" t="inlineStr">
        <is>
          <t>CÓMO SE RELLENA</t>
        </is>
      </c>
    </row>
    <row r="15" ht="16" customHeight="1">
      <c r="B15" s="25" t="inlineStr">
        <is>
          <t>Pon el día de hoy arriba.</t>
        </is>
      </c>
    </row>
    <row r="16" ht="30" customHeight="1">
      <c r="B16" s="25" t="inlineStr">
        <is>
          <t>Escribe un cliente por fila con lo que te compró y lo que te costó atenderle. La hoja calcula lo que te deja cada uno.</t>
        </is>
      </c>
    </row>
    <row r="17" ht="30" customHeight="1">
      <c r="B17" s="25" t="inlineStr">
        <is>
          <t>Rellena la fecha de la última conversación que no fue una venta. Los huecos son el resultado más importante de esta hoja.</t>
        </is>
      </c>
    </row>
    <row r="18" ht="16" customHeight="1">
      <c r="B18" s="25" t="inlineStr">
        <is>
          <t>Ponle fecha a la siguiente, aunque no haya nada que venderle. Esa fecha va al calendario hoy.</t>
        </is>
      </c>
    </row>
    <row r="19" ht="30" customHeight="1">
      <c r="B19" s="25" t="inlineStr">
        <is>
          <t>Abajo, reparte tus horas comerciales del mes entre cuidar y buscar. La hoja lo pone al lado del reparto que más beneficio dejó en el trabajo medido.</t>
        </is>
      </c>
    </row>
    <row r="21" ht="24" customHeight="1">
      <c r="B21" s="8" t="inlineStr">
        <is>
          <t>QUÉ TE ESTÁ DICIENDO</t>
        </is>
      </c>
    </row>
    <row r="22" ht="30" customHeight="1">
      <c r="B22" s="25" t="inlineStr">
        <is>
          <t>La columna de lo que deja, no la de lo que factura. El que más te factura y el que más te deja casi nunca son el mismo.</t>
        </is>
      </c>
    </row>
    <row r="23" ht="16" customHeight="1">
      <c r="B23" s="25" t="inlineStr">
        <is>
          <t>Los clientes en rojo: te cuestan dinero. Antiguo no significa rentable.</t>
        </is>
      </c>
    </row>
    <row r="24" ht="30" customHeight="1">
      <c r="B24" s="25" t="inlineStr">
        <is>
          <t>Las filas con «nunca le llamaste». Ese no es un cliente fiel: es alguien que aún no ha recibido una llamada mejor que la tuya.</t>
        </is>
      </c>
    </row>
    <row r="25" ht="30" customHeight="1">
      <c r="B25" s="25" t="inlineStr">
        <is>
          <t>Las dos barras del gráfico. Si tu tiempo va casi entero a buscar, estás dedicando el teléfono a la parte pequeña de tu facturación.</t>
        </is>
      </c>
    </row>
    <row r="27" ht="24" customHeight="1">
      <c r="B27" s="26" t="inlineStr">
        <is>
          <t>OJO CON ESTO</t>
        </is>
      </c>
    </row>
    <row r="28" ht="105" customHeight="1">
      <c r="B28" s="27" t="inlineStr">
        <is>
          <t>La idea de que cuidar sale a cuenta es verdad, pero las tres cifras con las que se defiende no aguantan una pregunta: la de «captar cuesta cinco veces más» no tiene estudio localizable, el rango del 25 al 95 por ciento no está en el artículo de Reichheld y Sasser de 1990, y el 60-70 por ciento frente al 5-20 no aparece en el capítulo de Marketing Metrics al que se le atribuye. Lo que sí está contado es el reparto de esta hoja (Reinartz, Thomas y Kumar, 2005, casi 3.000 clientes seguidos cuatro años), y que quedarse corto cuidando sale mucho más caro que quedarse corto buscando. Si vas a pedir presupuesto con esto, lleva esa fuente y no las otras.</t>
        </is>
      </c>
    </row>
    <row r="30" ht="24" customHeight="1">
      <c r="B30" s="8" t="inlineStr">
        <is>
          <t>LOS COLORES</t>
        </is>
      </c>
    </row>
    <row r="31" ht="20" customHeight="1">
      <c r="B31" s="28" t="inlineStr">
        <is>
          <t xml:space="preserve">   Azul claro con borde a la izquierda: aquí escribes tú.</t>
        </is>
      </c>
    </row>
    <row r="32" ht="20" customHeight="1">
      <c r="B32" s="29" t="inlineStr">
        <is>
          <t xml:space="preserve">   Gris: lo calcula la hoja sola. No lo toques.</t>
        </is>
      </c>
    </row>
    <row r="33" ht="20" customHeight="1">
      <c r="B33" s="30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