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tilla" sheetId="1" state="visible" r:id="rId1"/>
    <sheet xmlns:r="http://schemas.openxmlformats.org/officeDocument/2006/relationships" name="Ejemplo" sheetId="2" state="visible" r:id="rId2"/>
    <sheet xmlns:r="http://schemas.openxmlformats.org/officeDocument/2006/relationships" name="Cómo se usa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DD/MM/YYYY"/>
    <numFmt numFmtId="165" formatCode="0.0;[Red]-0.0"/>
    <numFmt numFmtId="166" formatCode="0&quot; %&quot;"/>
    <numFmt numFmtId="167" formatCode="#,##0;[Red]-#,##0"/>
  </numFmts>
  <fonts count="20">
    <font>
      <name val="Calibri"/>
      <family val="2"/>
      <color theme="1"/>
      <sz val="11"/>
      <scheme val="minor"/>
    </font>
    <font>
      <name val="Calibri"/>
      <b val="1"/>
      <color rgb="0012284F"/>
      <sz val="16"/>
    </font>
    <font>
      <name val="Calibri"/>
      <color rgb="004C5462"/>
      <sz val="10.5"/>
    </font>
    <font>
      <name val="Calibri"/>
      <color rgb="0012284F"/>
      <sz val="9.5"/>
    </font>
    <font>
      <name val="Calibri"/>
      <b val="1"/>
      <color rgb="00FFFFFF"/>
      <sz val="10"/>
    </font>
    <font>
      <name val="Calibri"/>
      <color rgb="0012161D"/>
      <sz val="10.5"/>
    </font>
    <font>
      <name val="Calibri"/>
      <b val="1"/>
      <color rgb="001F4FD8"/>
      <sz val="9.5"/>
    </font>
    <font>
      <name val="Calibri"/>
      <b val="1"/>
      <color rgb="0012284F"/>
      <sz val="11"/>
    </font>
    <font>
      <name val="Calibri"/>
      <color rgb="0012284F"/>
      <sz val="11"/>
    </font>
    <font>
      <name val="Calibri"/>
      <color rgb="004C5462"/>
      <sz val="11"/>
    </font>
    <font>
      <name val="Calibri"/>
      <b val="1"/>
      <color rgb="0078808F"/>
      <sz val="9"/>
    </font>
    <font>
      <name val="Calibri"/>
      <b val="1"/>
      <color rgb="0012284F"/>
      <sz val="17"/>
    </font>
    <font>
      <name val="Calibri"/>
      <b val="1"/>
      <color rgb="00C0392B"/>
      <sz val="17"/>
    </font>
    <font>
      <name val="Calibri"/>
      <b val="1"/>
      <color rgb="00FFFFFF"/>
      <sz val="9.5"/>
    </font>
    <font>
      <name val="Calibri"/>
      <color rgb="0078808F"/>
      <sz val="10"/>
    </font>
    <font>
      <name val="Calibri"/>
      <b val="1"/>
      <color rgb="00C0392B"/>
      <sz val="9.5"/>
    </font>
    <font>
      <name val="Calibri"/>
      <color rgb="00C0392B"/>
      <sz val="10.5"/>
    </font>
    <font>
      <name val="Calibri"/>
      <color rgb="0012284F"/>
      <sz val="10"/>
    </font>
    <font>
      <name val="Calibri"/>
      <color rgb="004C5462"/>
      <sz val="10"/>
    </font>
    <font>
      <name val="Calibri"/>
      <color rgb="001B6349"/>
      <sz val="10"/>
    </font>
  </fonts>
  <fills count="8">
    <fill>
      <patternFill/>
    </fill>
    <fill>
      <patternFill patternType="gray125"/>
    </fill>
    <fill>
      <patternFill patternType="solid">
        <fgColor rgb="00E8F0FE"/>
      </patternFill>
    </fill>
    <fill>
      <patternFill patternType="solid">
        <fgColor rgb="0012284F"/>
      </patternFill>
    </fill>
    <fill>
      <patternFill patternType="solid">
        <fgColor rgb="00F1F3F6"/>
      </patternFill>
    </fill>
    <fill>
      <patternFill patternType="solid">
        <fgColor rgb="001B6349"/>
      </patternFill>
    </fill>
    <fill>
      <patternFill patternType="solid">
        <fgColor rgb="00FCE9E6"/>
      </patternFill>
    </fill>
    <fill>
      <patternFill patternType="solid">
        <fgColor rgb="00E6F4EE"/>
      </patternFill>
    </fill>
  </fills>
  <borders count="9">
    <border>
      <left/>
      <right/>
      <top/>
      <bottom/>
      <diagonal/>
    </border>
    <border>
      <left style="thin">
        <color rgb="006C8FD8"/>
      </left>
      <right style="thin">
        <color rgb="006C8FD8"/>
      </right>
      <top style="thin">
        <color rgb="006C8FD8"/>
      </top>
      <bottom style="thin">
        <color rgb="006C8FD8"/>
      </bottom>
    </border>
    <border>
      <bottom style="thin">
        <color rgb="0007142B"/>
      </bottom>
    </border>
    <border>
      <bottom style="thin">
        <color rgb="00E9ECF1"/>
      </bottom>
    </border>
    <border>
      <bottom style="thin">
        <color rgb="00D8DCE4"/>
      </bottom>
    </border>
    <border>
      <left style="medium">
        <color rgb="006C8FD8"/>
      </left>
      <right style="thin">
        <color rgb="00E9ECF1"/>
      </right>
      <top style="thin">
        <color rgb="00E9ECF1"/>
      </top>
      <bottom style="thin">
        <color rgb="00E9ECF1"/>
      </bottom>
    </border>
    <border>
      <left style="thin">
        <color rgb="00E9ECF1"/>
      </left>
      <right style="thin">
        <color rgb="00E9ECF1"/>
      </right>
      <top style="thin">
        <color rgb="00E9ECF1"/>
      </top>
      <bottom style="thin">
        <color rgb="00E9ECF1"/>
      </bottom>
    </border>
    <border>
      <left style="thin">
        <color rgb="00D8DCE4"/>
      </left>
      <right style="thin">
        <color rgb="00D8DCE4"/>
      </right>
      <top style="thin">
        <color rgb="00D8DCE4"/>
      </top>
    </border>
    <border>
      <left style="thin">
        <color rgb="00D8DCE4"/>
      </left>
      <right style="thin">
        <color rgb="00D8DCE4"/>
      </right>
      <bottom style="thin">
        <color rgb="00D8DCE4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4" fillId="3" borderId="2" applyAlignment="1" pivotButton="0" quotePrefix="0" xfId="0">
      <alignment horizontal="left" vertical="center" wrapText="1"/>
    </xf>
    <xf numFmtId="0" fontId="4" fillId="3" borderId="2" applyAlignment="1" pivotButton="0" quotePrefix="0" xfId="0">
      <alignment horizontal="center" vertical="center" wrapText="1"/>
    </xf>
    <xf numFmtId="0" fontId="5" fillId="0" borderId="3" applyAlignment="1" pivotButton="0" quotePrefix="0" xfId="0">
      <alignment horizontal="left" vertical="center" indent="1"/>
    </xf>
    <xf numFmtId="49" fontId="8" fillId="2" borderId="5" applyAlignment="1" applyProtection="1" pivotButton="0" quotePrefix="0" xfId="0">
      <alignment horizontal="left" vertical="center"/>
      <protection locked="0" hidden="0"/>
    </xf>
    <xf numFmtId="0" fontId="5" fillId="0" borderId="3" applyAlignment="1" pivotButton="0" quotePrefix="0" xfId="0">
      <alignment horizontal="left" vertical="center" wrapText="1" indent="1"/>
    </xf>
    <xf numFmtId="164" fontId="8" fillId="2" borderId="5" applyAlignment="1" applyProtection="1" pivotButton="0" quotePrefix="0" xfId="0">
      <alignment horizontal="right" vertical="center"/>
      <protection locked="0" hidden="0"/>
    </xf>
    <xf numFmtId="3" fontId="8" fillId="2" borderId="5" applyAlignment="1" applyProtection="1" pivotButton="0" quotePrefix="0" xfId="0">
      <alignment horizontal="right" vertical="center"/>
      <protection locked="0" hidden="0"/>
    </xf>
    <xf numFmtId="0" fontId="6" fillId="0" borderId="0" applyAlignment="1" pivotButton="0" quotePrefix="0" xfId="0">
      <alignment horizontal="left" vertical="center"/>
    </xf>
    <xf numFmtId="165" fontId="8" fillId="2" borderId="5" applyAlignment="1" applyProtection="1" pivotButton="0" quotePrefix="0" xfId="0">
      <alignment horizontal="right" vertical="center"/>
      <protection locked="0" hidden="0"/>
    </xf>
    <xf numFmtId="166" fontId="9" fillId="4" borderId="6" applyAlignment="1" pivotButton="0" quotePrefix="0" xfId="0">
      <alignment horizontal="right" vertical="center"/>
    </xf>
    <xf numFmtId="167" fontId="7" fillId="4" borderId="6" applyAlignment="1" pivotButton="0" quotePrefix="0" xfId="0">
      <alignment horizontal="right" vertical="center"/>
    </xf>
    <xf numFmtId="3" fontId="9" fillId="4" borderId="6" applyAlignment="1" pivotButton="0" quotePrefix="0" xfId="0">
      <alignment horizontal="right" vertical="center"/>
    </xf>
    <xf numFmtId="167" fontId="9" fillId="4" borderId="6" applyAlignment="1" pivotButton="0" quotePrefix="0" xfId="0">
      <alignment horizontal="right" vertical="center"/>
    </xf>
    <xf numFmtId="0" fontId="7" fillId="0" borderId="4" applyAlignment="1" pivotButton="0" quotePrefix="0" xfId="0">
      <alignment horizontal="right" vertical="center"/>
    </xf>
    <xf numFmtId="166" fontId="7" fillId="4" borderId="6" applyAlignment="1" pivotButton="0" quotePrefix="0" xfId="0">
      <alignment horizontal="right" vertical="center"/>
    </xf>
    <xf numFmtId="0" fontId="10" fillId="4" borderId="7" applyAlignment="1" pivotButton="0" quotePrefix="0" xfId="0">
      <alignment horizontal="center" vertical="center"/>
    </xf>
    <xf numFmtId="166" fontId="11" fillId="4" borderId="8" applyAlignment="1" pivotButton="0" quotePrefix="0" xfId="0">
      <alignment horizontal="center" vertical="center"/>
    </xf>
    <xf numFmtId="167" fontId="12" fillId="4" borderId="8" applyAlignment="1" pivotButton="0" quotePrefix="0" xfId="0">
      <alignment horizontal="center" vertical="center"/>
    </xf>
    <xf numFmtId="3" fontId="11" fillId="4" borderId="8" applyAlignment="1" pivotButton="0" quotePrefix="0" xfId="0">
      <alignment horizontal="center" vertical="center"/>
    </xf>
    <xf numFmtId="0" fontId="13" fillId="5" borderId="0" applyAlignment="1" pivotButton="0" quotePrefix="0" xfId="0">
      <alignment horizontal="left" vertical="center"/>
    </xf>
    <xf numFmtId="0" fontId="14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top" wrapText="1"/>
    </xf>
    <xf numFmtId="0" fontId="15" fillId="0" borderId="0" applyAlignment="1" pivotButton="0" quotePrefix="0" xfId="0">
      <alignment horizontal="left" vertical="center"/>
    </xf>
    <xf numFmtId="0" fontId="16" fillId="6" borderId="0" applyAlignment="1" pivotButton="0" quotePrefix="0" xfId="0">
      <alignment horizontal="left" vertical="top" wrapText="1"/>
    </xf>
    <xf numFmtId="0" fontId="17" fillId="2" borderId="0" applyAlignment="1" pivotButton="0" quotePrefix="0" xfId="0">
      <alignment horizontal="left" vertical="center"/>
    </xf>
    <xf numFmtId="0" fontId="18" fillId="4" borderId="0" applyAlignment="1" pivotButton="0" quotePrefix="0" xfId="0">
      <alignment horizontal="left" vertical="center"/>
    </xf>
    <xf numFmtId="0" fontId="19" fillId="7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Las dos conversaciones a la misma escala, tramo a tramo</a:t>
            </a:r>
          </a:p>
        </rich>
      </tx>
    </title>
    <plotArea>
      <lineChart>
        <grouping val="standard"/>
        <ser>
          <idx val="0"/>
          <order val="0"/>
          <tx>
            <strRef>
              <f>'Plantilla'!E14</f>
            </strRef>
          </tx>
          <spPr>
            <a:ln xmlns:a="http://schemas.openxmlformats.org/drawingml/2006/main">
              <a:prstDash val="solid"/>
            </a:ln>
          </spPr>
          <marker>
            <symbol val="circle"/>
            <size val="5"/>
            <spPr>
              <a:ln xmlns:a="http://schemas.openxmlformats.org/drawingml/2006/main">
                <a:prstDash val="solid"/>
              </a:ln>
            </spPr>
          </marker>
          <cat>
            <numRef>
              <f>'Plantilla'!$B$15:$B$22</f>
            </numRef>
          </cat>
          <val>
            <numRef>
              <f>'Plantilla'!$E$15:$E$22</f>
            </numRef>
          </val>
          <smooth val="0"/>
        </ser>
        <ser>
          <idx val="1"/>
          <order val="1"/>
          <tx>
            <strRef>
              <f>'Plantilla'!F14</f>
            </strRef>
          </tx>
          <spPr>
            <a:ln xmlns:a="http://schemas.openxmlformats.org/drawingml/2006/main">
              <a:prstDash val="solid"/>
            </a:ln>
          </spPr>
          <marker>
            <symbol val="circle"/>
            <size val="5"/>
            <spPr>
              <a:ln xmlns:a="http://schemas.openxmlformats.org/drawingml/2006/main">
                <a:prstDash val="solid"/>
              </a:ln>
            </spPr>
          </marker>
          <cat>
            <numRef>
              <f>'Plantilla'!$B$15:$B$22</f>
            </numRef>
          </cat>
          <val>
            <numRef>
              <f>'Plantilla'!$F$15:$F$22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Las dos conversaciones a la misma escala, tramo a tramo</a:t>
            </a:r>
          </a:p>
        </rich>
      </tx>
    </title>
    <plotArea>
      <lineChart>
        <grouping val="standard"/>
        <ser>
          <idx val="0"/>
          <order val="0"/>
          <tx>
            <strRef>
              <f>'Ejemplo'!E14</f>
            </strRef>
          </tx>
          <spPr>
            <a:ln xmlns:a="http://schemas.openxmlformats.org/drawingml/2006/main">
              <a:prstDash val="solid"/>
            </a:ln>
          </spPr>
          <marker>
            <symbol val="circle"/>
            <size val="5"/>
            <spPr>
              <a:ln xmlns:a="http://schemas.openxmlformats.org/drawingml/2006/main">
                <a:prstDash val="solid"/>
              </a:ln>
            </spPr>
          </marker>
          <cat>
            <numRef>
              <f>'Ejemplo'!$B$15:$B$22</f>
            </numRef>
          </cat>
          <val>
            <numRef>
              <f>'Ejemplo'!$E$15:$E$22</f>
            </numRef>
          </val>
          <smooth val="0"/>
        </ser>
        <ser>
          <idx val="1"/>
          <order val="1"/>
          <tx>
            <strRef>
              <f>'Ejemplo'!F14</f>
            </strRef>
          </tx>
          <spPr>
            <a:ln xmlns:a="http://schemas.openxmlformats.org/drawingml/2006/main">
              <a:prstDash val="solid"/>
            </a:ln>
          </spPr>
          <marker>
            <symbol val="circle"/>
            <size val="5"/>
            <spPr>
              <a:ln xmlns:a="http://schemas.openxmlformats.org/drawingml/2006/main">
                <a:prstDash val="solid"/>
              </a:ln>
            </spPr>
          </marker>
          <cat>
            <numRef>
              <f>'Ejemplo'!$B$15:$B$22</f>
            </numRef>
          </cat>
          <val>
            <numRef>
              <f>'Ejemplo'!$F$15:$F$22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32</row>
      <rowOff>0</rowOff>
    </from>
    <ext cx="720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1</col>
      <colOff>0</colOff>
      <row>32</row>
      <rowOff>0</rowOff>
    </from>
    <ext cx="720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tabColor rgb="0012284F"/>
    <outlinePr summaryBelow="1" summaryRight="1"/>
    <pageSetUpPr fitToPage="1"/>
  </sheetPr>
  <dimension ref="A1:H31"/>
  <sheetViews>
    <sheetView showGridLines="0" tabSelected="1" zoomScale="100" workbookViewId="0">
      <pane ySplit="7" topLeftCell="A8" activePane="bottomLeft" state="frozen"/>
      <selection pane="bottomLeft" activeCell="B2" sqref="B2"/>
    </sheetView>
  </sheetViews>
  <sheetFormatPr baseColWidth="8" defaultRowHeight="15"/>
  <cols>
    <col width="2.2" customWidth="1" min="1" max="1"/>
    <col width="24" customWidth="1" min="2" max="2"/>
    <col width="14" customWidth="1" min="3" max="3"/>
    <col width="14" customWidth="1" min="4" max="4"/>
    <col width="13" customWidth="1" min="5" max="5"/>
    <col width="13" customWidth="1" min="6" max="6"/>
    <col width="13" customWidth="1" min="7" max="7"/>
    <col width="13" customWidth="1" min="8" max="8"/>
  </cols>
  <sheetData>
    <row r="1" ht="8" customHeight="1"/>
    <row r="2" ht="26" customHeight="1">
      <c r="B2" s="1" t="inlineStr">
        <is>
          <t>Tus dos conversaciones</t>
        </is>
      </c>
    </row>
    <row r="3" ht="17" customHeight="1">
      <c r="B3" s="2" t="inlineStr">
        <is>
          <t>Una que ganaste y una que perdiste, de la misma semana, partidas en tramos de cinco minutos. Lo que buscas no es la altura de ninguna de las dos: es la diferencia entre ellas y el minuto en que se abre.</t>
        </is>
      </c>
    </row>
    <row r="4" ht="20" customHeight="1">
      <c r="B4" s="3" t="inlineStr">
        <is>
          <t xml:space="preserve">   Escribes tú en las celdas azules.   ·   Lo gris lo calcula la hoja sola.   ·   Capítulo 18 · plantilla 18.1 de 44   ·   El detalle, en la hoja «Cómo se usa».</t>
        </is>
      </c>
    </row>
    <row r="5" ht="10" customHeight="1"/>
    <row r="7" ht="26" customHeight="1">
      <c r="B7" s="4" t="inlineStr">
        <is>
          <t>Las dos conversaciones</t>
        </is>
      </c>
      <c r="C7" s="4" t="inlineStr">
        <is>
          <t>Cuál y cuándo</t>
        </is>
      </c>
      <c r="D7" s="5" t="inlineStr"/>
      <c r="E7" s="5" t="inlineStr"/>
      <c r="F7" s="5" t="inlineStr"/>
      <c r="G7" s="5" t="inlineStr"/>
      <c r="H7" s="5" t="inlineStr"/>
    </row>
    <row r="8" ht="22" customHeight="1">
      <c r="B8" s="6" t="inlineStr">
        <is>
          <t>La que ganaste</t>
        </is>
      </c>
      <c r="C8" s="7" t="n"/>
    </row>
    <row r="9" ht="22" customHeight="1">
      <c r="B9" s="6" t="inlineStr">
        <is>
          <t>La que perdiste</t>
        </is>
      </c>
      <c r="C9" s="7" t="n"/>
    </row>
    <row r="10" ht="35" customHeight="1">
      <c r="B10" s="8" t="inlineStr">
        <is>
          <t>La semana de la que salen las dos</t>
        </is>
      </c>
      <c r="C10" s="9" t="n"/>
    </row>
    <row r="11" ht="35" customHeight="1">
      <c r="B11" s="8" t="inlineStr">
        <is>
          <t>Minutos que dura cada tramo</t>
        </is>
      </c>
      <c r="C11" s="10" t="n"/>
    </row>
    <row r="13" ht="24" customHeight="1">
      <c r="B13" s="11" t="inlineStr">
        <is>
          <t>TRAMO A TRAMO · QUIÉN LLEVABA LA VOZ</t>
        </is>
      </c>
    </row>
    <row r="14" ht="54" customHeight="1">
      <c r="B14" s="4" t="inlineStr">
        <is>
          <t>El tramo</t>
        </is>
      </c>
      <c r="C14" s="5" t="inlineStr">
        <is>
          <t>Ganada · minutos
que hablas tú</t>
        </is>
      </c>
      <c r="D14" s="5" t="inlineStr">
        <is>
          <t>Perdida · minutos
que hablas tú</t>
        </is>
      </c>
      <c r="E14" s="5" t="inlineStr">
        <is>
          <t>Ganada · % que
hablas tú</t>
        </is>
      </c>
      <c r="F14" s="5" t="inlineStr">
        <is>
          <t>Perdida · % que
hablas tú</t>
        </is>
      </c>
      <c r="G14" s="5" t="inlineStr">
        <is>
          <t>La diferencia,
en puntos</t>
        </is>
      </c>
      <c r="H14" s="5" t="inlineStr">
        <is>
          <t>Minuto en el
que se abre</t>
        </is>
      </c>
    </row>
    <row r="15" ht="21" customHeight="1">
      <c r="B15" s="6" t="inlineStr">
        <is>
          <t>Tramo 1</t>
        </is>
      </c>
      <c r="C15" s="12" t="n"/>
      <c r="D15" s="12" t="n"/>
      <c r="E15" s="13">
        <f>IF(OR(C15="",C11=""),"",IFERROR(C15/C11*100,""))</f>
        <v/>
      </c>
      <c r="F15" s="13">
        <f>IF(OR(D15="",C11=""),"",IFERROR(D15/C11*100,""))</f>
        <v/>
      </c>
      <c r="G15" s="14">
        <f>IF(OR(E15="",F15=""),"",F15-E15)</f>
        <v/>
      </c>
      <c r="H15" s="15">
        <f>IF(OR(G15="",C11=""),"",IF(G15&gt;=10,0*C11,""))</f>
        <v/>
      </c>
    </row>
    <row r="16" ht="21" customHeight="1">
      <c r="B16" s="6" t="inlineStr">
        <is>
          <t>Tramo 2</t>
        </is>
      </c>
      <c r="C16" s="12" t="n"/>
      <c r="D16" s="12" t="n"/>
      <c r="E16" s="13">
        <f>IF(OR(C16="",C11=""),"",IFERROR(C16/C11*100,""))</f>
        <v/>
      </c>
      <c r="F16" s="13">
        <f>IF(OR(D16="",C11=""),"",IFERROR(D16/C11*100,""))</f>
        <v/>
      </c>
      <c r="G16" s="14">
        <f>IF(OR(E16="",F16=""),"",F16-E16)</f>
        <v/>
      </c>
      <c r="H16" s="15">
        <f>IF(OR(G16="",C11=""),"",IF(G16&gt;=10,1*C11,""))</f>
        <v/>
      </c>
    </row>
    <row r="17" ht="21" customHeight="1">
      <c r="B17" s="6" t="inlineStr">
        <is>
          <t>Tramo 3</t>
        </is>
      </c>
      <c r="C17" s="12" t="n"/>
      <c r="D17" s="12" t="n"/>
      <c r="E17" s="13">
        <f>IF(OR(C17="",C11=""),"",IFERROR(C17/C11*100,""))</f>
        <v/>
      </c>
      <c r="F17" s="13">
        <f>IF(OR(D17="",C11=""),"",IFERROR(D17/C11*100,""))</f>
        <v/>
      </c>
      <c r="G17" s="14">
        <f>IF(OR(E17="",F17=""),"",F17-E17)</f>
        <v/>
      </c>
      <c r="H17" s="15">
        <f>IF(OR(G17="",C11=""),"",IF(G17&gt;=10,2*C11,""))</f>
        <v/>
      </c>
    </row>
    <row r="18" ht="21" customHeight="1">
      <c r="B18" s="6" t="inlineStr">
        <is>
          <t>Tramo 4</t>
        </is>
      </c>
      <c r="C18" s="12" t="n"/>
      <c r="D18" s="12" t="n"/>
      <c r="E18" s="13">
        <f>IF(OR(C18="",C11=""),"",IFERROR(C18/C11*100,""))</f>
        <v/>
      </c>
      <c r="F18" s="13">
        <f>IF(OR(D18="",C11=""),"",IFERROR(D18/C11*100,""))</f>
        <v/>
      </c>
      <c r="G18" s="14">
        <f>IF(OR(E18="",F18=""),"",F18-E18)</f>
        <v/>
      </c>
      <c r="H18" s="15">
        <f>IF(OR(G18="",C11=""),"",IF(G18&gt;=10,3*C11,""))</f>
        <v/>
      </c>
    </row>
    <row r="19" ht="21" customHeight="1">
      <c r="B19" s="6" t="inlineStr">
        <is>
          <t>Tramo 5</t>
        </is>
      </c>
      <c r="C19" s="12" t="n"/>
      <c r="D19" s="12" t="n"/>
      <c r="E19" s="13">
        <f>IF(OR(C19="",C11=""),"",IFERROR(C19/C11*100,""))</f>
        <v/>
      </c>
      <c r="F19" s="13">
        <f>IF(OR(D19="",C11=""),"",IFERROR(D19/C11*100,""))</f>
        <v/>
      </c>
      <c r="G19" s="14">
        <f>IF(OR(E19="",F19=""),"",F19-E19)</f>
        <v/>
      </c>
      <c r="H19" s="15">
        <f>IF(OR(G19="",C11=""),"",IF(G19&gt;=10,4*C11,""))</f>
        <v/>
      </c>
    </row>
    <row r="20" ht="21" customHeight="1">
      <c r="B20" s="6" t="inlineStr">
        <is>
          <t>Tramo 6</t>
        </is>
      </c>
      <c r="C20" s="12" t="n"/>
      <c r="D20" s="12" t="n"/>
      <c r="E20" s="13">
        <f>IF(OR(C20="",C11=""),"",IFERROR(C20/C11*100,""))</f>
        <v/>
      </c>
      <c r="F20" s="13">
        <f>IF(OR(D20="",C11=""),"",IFERROR(D20/C11*100,""))</f>
        <v/>
      </c>
      <c r="G20" s="14">
        <f>IF(OR(E20="",F20=""),"",F20-E20)</f>
        <v/>
      </c>
      <c r="H20" s="15">
        <f>IF(OR(G20="",C11=""),"",IF(G20&gt;=10,5*C11,""))</f>
        <v/>
      </c>
    </row>
    <row r="21" ht="21" customHeight="1">
      <c r="B21" s="6" t="inlineStr">
        <is>
          <t>Tramo 7</t>
        </is>
      </c>
      <c r="C21" s="12" t="n"/>
      <c r="D21" s="12" t="n"/>
      <c r="E21" s="13">
        <f>IF(OR(C21="",C11=""),"",IFERROR(C21/C11*100,""))</f>
        <v/>
      </c>
      <c r="F21" s="13">
        <f>IF(OR(D21="",C11=""),"",IFERROR(D21/C11*100,""))</f>
        <v/>
      </c>
      <c r="G21" s="14">
        <f>IF(OR(E21="",F21=""),"",F21-E21)</f>
        <v/>
      </c>
      <c r="H21" s="15">
        <f>IF(OR(G21="",C11=""),"",IF(G21&gt;=10,6*C11,""))</f>
        <v/>
      </c>
    </row>
    <row r="22" ht="21" customHeight="1">
      <c r="B22" s="6" t="inlineStr">
        <is>
          <t>Tramo 8</t>
        </is>
      </c>
      <c r="C22" s="12" t="n"/>
      <c r="D22" s="12" t="n"/>
      <c r="E22" s="13">
        <f>IF(OR(C22="",C11=""),"",IFERROR(C22/C11*100,""))</f>
        <v/>
      </c>
      <c r="F22" s="13">
        <f>IF(OR(D22="",C11=""),"",IFERROR(D22/C11*100,""))</f>
        <v/>
      </c>
      <c r="G22" s="14">
        <f>IF(OR(E22="",F22=""),"",F22-E22)</f>
        <v/>
      </c>
      <c r="H22" s="15">
        <f>IF(OR(G22="",C11=""),"",IF(G22&gt;=10,7*C11,""))</f>
        <v/>
      </c>
    </row>
    <row r="24" ht="24" customHeight="1">
      <c r="B24" s="11" t="inlineStr">
        <is>
          <t>EL RECORRIDO, QUE ES LO ÚNICO QUE IMPORTA AQUÍ</t>
        </is>
      </c>
    </row>
    <row r="25" ht="40" customHeight="1">
      <c r="B25" s="4" t="inlineStr">
        <is>
          <t>Sobre 326.000 llamadas · Gong, 2025</t>
        </is>
      </c>
      <c r="C25" s="5" t="inlineStr"/>
      <c r="D25" s="5" t="inlineStr"/>
      <c r="E25" s="5" t="inlineStr">
        <is>
          <t>En las
ganadas %</t>
        </is>
      </c>
      <c r="F25" s="5" t="inlineStr">
        <is>
          <t>En las
perdidas %</t>
        </is>
      </c>
      <c r="G25" s="5" t="inlineStr">
        <is>
          <t>El recorrido,
en puntos</t>
        </is>
      </c>
      <c r="H25" s="5" t="inlineStr"/>
    </row>
    <row r="26" ht="22" customHeight="1">
      <c r="B26" s="6" t="inlineStr">
        <is>
          <t>Los que más venden</t>
        </is>
      </c>
      <c r="E26" s="13">
        <f>IF(COUNT(C15:D22)=0,"",57)</f>
        <v/>
      </c>
      <c r="F26" s="13">
        <f>IF(COUNT(C15:D22)=0,"",62)</f>
        <v/>
      </c>
      <c r="G26" s="16">
        <f>IF(COUNT(C15:D22)=0,"",5)</f>
        <v/>
      </c>
    </row>
    <row r="27" ht="22" customHeight="1">
      <c r="B27" s="6" t="inlineStr">
        <is>
          <t>Los que menos venden</t>
        </is>
      </c>
      <c r="E27" s="13">
        <f>IF(COUNT(C15:D22)=0,"",54)</f>
        <v/>
      </c>
      <c r="F27" s="13">
        <f>IF(COUNT(C15:D22)=0,"",64)</f>
        <v/>
      </c>
      <c r="G27" s="16">
        <f>IF(COUNT(C15:D22)=0,"",10)</f>
        <v/>
      </c>
    </row>
    <row r="28" ht="24" customHeight="1">
      <c r="B28" s="17" t="inlineStr">
        <is>
          <t>Tú, en estas dos</t>
        </is>
      </c>
      <c r="E28" s="18">
        <f>IF(COUNT(C15:C22)=0,"",IFERROR(SUM(C15:C22)/(COUNT(C15:C22)*C11)*100,""))</f>
        <v/>
      </c>
      <c r="F28" s="18">
        <f>IF(COUNT(D15:D22)=0,"",IFERROR(SUM(D15:D22)/(COUNT(D15:D22)*C11)*100,""))</f>
        <v/>
      </c>
      <c r="G28" s="14">
        <f>IF(OR(E28="",F28=""),"",F28-E28)</f>
        <v/>
      </c>
    </row>
    <row r="30" ht="15" customHeight="1">
      <c r="B30" s="19" t="inlineStr">
        <is>
          <t>TU PORCENTAJE EN LA QUE GANASTE</t>
        </is>
      </c>
      <c r="D30" s="19" t="inlineStr">
        <is>
          <t>TU PORCENTAJE EN LA QUE PERDISTE</t>
        </is>
      </c>
      <c r="F30" s="19" t="inlineStr">
        <is>
          <t>EL RECORRIDO ENTRE LAS DOS</t>
        </is>
      </c>
      <c r="G30" s="19" t="inlineStr">
        <is>
          <t>MINUTO EN EL QUE SE ABRE</t>
        </is>
      </c>
    </row>
    <row r="31" ht="30" customHeight="1">
      <c r="B31" s="20">
        <f>IF(E28="","",E28)</f>
        <v/>
      </c>
      <c r="D31" s="20">
        <f>IF(F28="","",F28)</f>
        <v/>
      </c>
      <c r="F31" s="21">
        <f>IF(G28="","",G28)</f>
        <v/>
      </c>
      <c r="G31" s="22">
        <f>IF(COUNT(H15:H22)=0,"",MIN(H15:H22))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9">
    <mergeCell ref="B30:C30"/>
    <mergeCell ref="D30:E30"/>
    <mergeCell ref="G30:H30"/>
    <mergeCell ref="B4:H4"/>
    <mergeCell ref="F30"/>
    <mergeCell ref="G31:H31"/>
    <mergeCell ref="B31:C31"/>
    <mergeCell ref="D31:E31"/>
    <mergeCell ref="F31"/>
  </mergeCells>
  <printOptions horizontalCentered="1"/>
  <pageMargins left="0.75" right="0.75" top="1" bottom="1" header="0.5" footer="0.5"/>
  <pageSetup orientation="landscape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1B6349"/>
    <outlinePr summaryBelow="1" summaryRight="1"/>
    <pageSetUpPr fitToPage="1"/>
  </sheetPr>
  <dimension ref="A1:H31"/>
  <sheetViews>
    <sheetView showGridLines="0" tabSelected="0" zoomScale="100" workbookViewId="0">
      <pane ySplit="7" topLeftCell="A8" activePane="bottomLeft" state="frozen"/>
      <selection pane="bottomLeft" activeCell="B2" sqref="B2"/>
    </sheetView>
  </sheetViews>
  <sheetFormatPr baseColWidth="8" defaultRowHeight="15"/>
  <cols>
    <col width="2.2" customWidth="1" min="1" max="1"/>
    <col width="24" customWidth="1" min="2" max="2"/>
    <col width="14" customWidth="1" min="3" max="3"/>
    <col width="14" customWidth="1" min="4" max="4"/>
    <col width="13" customWidth="1" min="5" max="5"/>
    <col width="13" customWidth="1" min="6" max="6"/>
    <col width="13" customWidth="1" min="7" max="7"/>
    <col width="13" customWidth="1" min="8" max="8"/>
  </cols>
  <sheetData>
    <row r="1" ht="8" customHeight="1"/>
    <row r="2" ht="26" customHeight="1">
      <c r="B2" s="1" t="inlineStr">
        <is>
          <t>Tus dos conversaciones</t>
        </is>
      </c>
    </row>
    <row r="3" ht="17" customHeight="1">
      <c r="B3" s="2" t="inlineStr">
        <is>
          <t>Una que ganaste y una que perdiste, de la misma semana, partidas en tramos de cinco minutos. Lo que buscas no es la altura de ninguna de las dos: es la diferencia entre ellas y el minuto en que se abre.</t>
        </is>
      </c>
    </row>
    <row r="4" ht="20" customHeight="1">
      <c r="B4" s="23" t="inlineStr">
        <is>
          <t xml:space="preserve">   EJEMPLO RESUELTO   ·   Los números son los del libro. Para trabajar con los tuyos, usa la hoja «Plantilla».</t>
        </is>
      </c>
    </row>
    <row r="5" ht="10" customHeight="1"/>
    <row r="7" ht="26" customHeight="1">
      <c r="B7" s="4" t="inlineStr">
        <is>
          <t>Las dos conversaciones</t>
        </is>
      </c>
      <c r="C7" s="4" t="inlineStr">
        <is>
          <t>Cuál y cuándo</t>
        </is>
      </c>
      <c r="D7" s="5" t="inlineStr"/>
      <c r="E7" s="5" t="inlineStr"/>
      <c r="F7" s="5" t="inlineStr"/>
      <c r="G7" s="5" t="inlineStr"/>
      <c r="H7" s="5" t="inlineStr"/>
    </row>
    <row r="8" ht="22" customHeight="1">
      <c r="B8" s="6" t="inlineStr">
        <is>
          <t>La que ganaste</t>
        </is>
      </c>
      <c r="C8" s="7" t="inlineStr">
        <is>
          <t>Reparto del martes</t>
        </is>
      </c>
    </row>
    <row r="9" ht="22" customHeight="1">
      <c r="B9" s="6" t="inlineStr">
        <is>
          <t>La que perdiste</t>
        </is>
      </c>
      <c r="C9" s="7" t="inlineStr">
        <is>
          <t>Reparto del jueves</t>
        </is>
      </c>
    </row>
    <row r="10" ht="35" customHeight="1">
      <c r="B10" s="8" t="inlineStr">
        <is>
          <t>La semana de la que salen las dos</t>
        </is>
      </c>
      <c r="C10" s="9" t="n">
        <v>46083</v>
      </c>
    </row>
    <row r="11" ht="35" customHeight="1">
      <c r="B11" s="8" t="inlineStr">
        <is>
          <t>Minutos que dura cada tramo</t>
        </is>
      </c>
      <c r="C11" s="10" t="n">
        <v>5</v>
      </c>
    </row>
    <row r="13" ht="24" customHeight="1">
      <c r="B13" s="11" t="inlineStr">
        <is>
          <t>TRAMO A TRAMO · QUIÉN LLEVABA LA VOZ</t>
        </is>
      </c>
    </row>
    <row r="14" ht="54" customHeight="1">
      <c r="B14" s="4" t="inlineStr">
        <is>
          <t>El tramo</t>
        </is>
      </c>
      <c r="C14" s="5" t="inlineStr">
        <is>
          <t>Ganada · minutos
que hablas tú</t>
        </is>
      </c>
      <c r="D14" s="5" t="inlineStr">
        <is>
          <t>Perdida · minutos
que hablas tú</t>
        </is>
      </c>
      <c r="E14" s="5" t="inlineStr">
        <is>
          <t>Ganada · % que
hablas tú</t>
        </is>
      </c>
      <c r="F14" s="5" t="inlineStr">
        <is>
          <t>Perdida · % que
hablas tú</t>
        </is>
      </c>
      <c r="G14" s="5" t="inlineStr">
        <is>
          <t>La diferencia,
en puntos</t>
        </is>
      </c>
      <c r="H14" s="5" t="inlineStr">
        <is>
          <t>Minuto en el
que se abre</t>
        </is>
      </c>
    </row>
    <row r="15" ht="21" customHeight="1">
      <c r="B15" s="6" t="inlineStr">
        <is>
          <t>Tramo 1</t>
        </is>
      </c>
      <c r="C15" s="12" t="n">
        <v>2.8</v>
      </c>
      <c r="D15" s="12" t="n">
        <v>2.5</v>
      </c>
      <c r="E15" s="13">
        <f>IF(OR(C15="",C11=""),"",IFERROR(C15/C11*100,""))</f>
        <v/>
      </c>
      <c r="F15" s="13">
        <f>IF(OR(D15="",C11=""),"",IFERROR(D15/C11*100,""))</f>
        <v/>
      </c>
      <c r="G15" s="14">
        <f>IF(OR(E15="",F15=""),"",F15-E15)</f>
        <v/>
      </c>
      <c r="H15" s="15">
        <f>IF(OR(G15="",C11=""),"",IF(G15&gt;=10,0*C11,""))</f>
        <v/>
      </c>
    </row>
    <row r="16" ht="21" customHeight="1">
      <c r="B16" s="6" t="inlineStr">
        <is>
          <t>Tramo 2</t>
        </is>
      </c>
      <c r="C16" s="12" t="n">
        <v>2.6</v>
      </c>
      <c r="D16" s="12" t="n">
        <v>3.2</v>
      </c>
      <c r="E16" s="13">
        <f>IF(OR(C16="",C11=""),"",IFERROR(C16/C11*100,""))</f>
        <v/>
      </c>
      <c r="F16" s="13">
        <f>IF(OR(D16="",C11=""),"",IFERROR(D16/C11*100,""))</f>
        <v/>
      </c>
      <c r="G16" s="14">
        <f>IF(OR(E16="",F16=""),"",F16-E16)</f>
        <v/>
      </c>
      <c r="H16" s="15">
        <f>IF(OR(G16="",C11=""),"",IF(G16&gt;=10,1*C11,""))</f>
        <v/>
      </c>
    </row>
    <row r="17" ht="21" customHeight="1">
      <c r="B17" s="6" t="inlineStr">
        <is>
          <t>Tramo 3</t>
        </is>
      </c>
      <c r="C17" s="12" t="n">
        <v>2.7</v>
      </c>
      <c r="D17" s="12" t="n">
        <v>3.3</v>
      </c>
      <c r="E17" s="13">
        <f>IF(OR(C17="",C11=""),"",IFERROR(C17/C11*100,""))</f>
        <v/>
      </c>
      <c r="F17" s="13">
        <f>IF(OR(D17="",C11=""),"",IFERROR(D17/C11*100,""))</f>
        <v/>
      </c>
      <c r="G17" s="14">
        <f>IF(OR(E17="",F17=""),"",F17-E17)</f>
        <v/>
      </c>
      <c r="H17" s="15">
        <f>IF(OR(G17="",C11=""),"",IF(G17&gt;=10,2*C11,""))</f>
        <v/>
      </c>
    </row>
    <row r="18" ht="21" customHeight="1">
      <c r="B18" s="6" t="inlineStr">
        <is>
          <t>Tramo 4</t>
        </is>
      </c>
      <c r="C18" s="12" t="n">
        <v>2.7</v>
      </c>
      <c r="D18" s="12" t="n">
        <v>3.4</v>
      </c>
      <c r="E18" s="13">
        <f>IF(OR(C18="",C11=""),"",IFERROR(C18/C11*100,""))</f>
        <v/>
      </c>
      <c r="F18" s="13">
        <f>IF(OR(D18="",C11=""),"",IFERROR(D18/C11*100,""))</f>
        <v/>
      </c>
      <c r="G18" s="14">
        <f>IF(OR(E18="",F18=""),"",F18-E18)</f>
        <v/>
      </c>
      <c r="H18" s="15">
        <f>IF(OR(G18="",C11=""),"",IF(G18&gt;=10,3*C11,""))</f>
        <v/>
      </c>
    </row>
    <row r="19" ht="21" customHeight="1">
      <c r="B19" s="6" t="inlineStr">
        <is>
          <t>Tramo 5</t>
        </is>
      </c>
      <c r="C19" s="12" t="n">
        <v>2.8</v>
      </c>
      <c r="D19" s="12" t="n">
        <v>3.4</v>
      </c>
      <c r="E19" s="13">
        <f>IF(OR(C19="",C11=""),"",IFERROR(C19/C11*100,""))</f>
        <v/>
      </c>
      <c r="F19" s="13">
        <f>IF(OR(D19="",C11=""),"",IFERROR(D19/C11*100,""))</f>
        <v/>
      </c>
      <c r="G19" s="14">
        <f>IF(OR(E19="",F19=""),"",F19-E19)</f>
        <v/>
      </c>
      <c r="H19" s="15">
        <f>IF(OR(G19="",C11=""),"",IF(G19&gt;=10,4*C11,""))</f>
        <v/>
      </c>
    </row>
    <row r="20" ht="21" customHeight="1">
      <c r="B20" s="6" t="inlineStr">
        <is>
          <t>Tramo 6</t>
        </is>
      </c>
      <c r="C20" s="12" t="n">
        <v>2.6</v>
      </c>
      <c r="D20" s="12" t="n">
        <v>3.3</v>
      </c>
      <c r="E20" s="13">
        <f>IF(OR(C20="",C11=""),"",IFERROR(C20/C11*100,""))</f>
        <v/>
      </c>
      <c r="F20" s="13">
        <f>IF(OR(D20="",C11=""),"",IFERROR(D20/C11*100,""))</f>
        <v/>
      </c>
      <c r="G20" s="14">
        <f>IF(OR(E20="",F20=""),"",F20-E20)</f>
        <v/>
      </c>
      <c r="H20" s="15">
        <f>IF(OR(G20="",C11=""),"",IF(G20&gt;=10,5*C11,""))</f>
        <v/>
      </c>
    </row>
    <row r="21" ht="21" customHeight="1">
      <c r="B21" s="6" t="inlineStr">
        <is>
          <t>Tramo 7</t>
        </is>
      </c>
      <c r="C21" s="12" t="n">
        <v>2.7</v>
      </c>
      <c r="D21" s="12" t="n">
        <v>3.2</v>
      </c>
      <c r="E21" s="13">
        <f>IF(OR(C21="",C11=""),"",IFERROR(C21/C11*100,""))</f>
        <v/>
      </c>
      <c r="F21" s="13">
        <f>IF(OR(D21="",C11=""),"",IFERROR(D21/C11*100,""))</f>
        <v/>
      </c>
      <c r="G21" s="14">
        <f>IF(OR(E21="",F21=""),"",F21-E21)</f>
        <v/>
      </c>
      <c r="H21" s="15">
        <f>IF(OR(G21="",C11=""),"",IF(G21&gt;=10,6*C11,""))</f>
        <v/>
      </c>
    </row>
    <row r="22" ht="21" customHeight="1">
      <c r="B22" s="6" t="inlineStr">
        <is>
          <t>Tramo 8</t>
        </is>
      </c>
      <c r="C22" s="12" t="n">
        <v>2.7</v>
      </c>
      <c r="D22" s="12" t="n">
        <v>3.3</v>
      </c>
      <c r="E22" s="13">
        <f>IF(OR(C22="",C11=""),"",IFERROR(C22/C11*100,""))</f>
        <v/>
      </c>
      <c r="F22" s="13">
        <f>IF(OR(D22="",C11=""),"",IFERROR(D22/C11*100,""))</f>
        <v/>
      </c>
      <c r="G22" s="14">
        <f>IF(OR(E22="",F22=""),"",F22-E22)</f>
        <v/>
      </c>
      <c r="H22" s="15">
        <f>IF(OR(G22="",C11=""),"",IF(G22&gt;=10,7*C11,""))</f>
        <v/>
      </c>
    </row>
    <row r="24" ht="24" customHeight="1">
      <c r="B24" s="11" t="inlineStr">
        <is>
          <t>EL RECORRIDO, QUE ES LO ÚNICO QUE IMPORTA AQUÍ</t>
        </is>
      </c>
    </row>
    <row r="25" ht="40" customHeight="1">
      <c r="B25" s="4" t="inlineStr">
        <is>
          <t>Sobre 326.000 llamadas · Gong, 2025</t>
        </is>
      </c>
      <c r="C25" s="5" t="inlineStr"/>
      <c r="D25" s="5" t="inlineStr"/>
      <c r="E25" s="5" t="inlineStr">
        <is>
          <t>En las
ganadas %</t>
        </is>
      </c>
      <c r="F25" s="5" t="inlineStr">
        <is>
          <t>En las
perdidas %</t>
        </is>
      </c>
      <c r="G25" s="5" t="inlineStr">
        <is>
          <t>El recorrido,
en puntos</t>
        </is>
      </c>
      <c r="H25" s="5" t="inlineStr"/>
    </row>
    <row r="26" ht="22" customHeight="1">
      <c r="B26" s="6" t="inlineStr">
        <is>
          <t>Los que más venden</t>
        </is>
      </c>
      <c r="E26" s="13">
        <f>IF(COUNT(C15:D22)=0,"",57)</f>
        <v/>
      </c>
      <c r="F26" s="13">
        <f>IF(COUNT(C15:D22)=0,"",62)</f>
        <v/>
      </c>
      <c r="G26" s="16">
        <f>IF(COUNT(C15:D22)=0,"",5)</f>
        <v/>
      </c>
    </row>
    <row r="27" ht="22" customHeight="1">
      <c r="B27" s="6" t="inlineStr">
        <is>
          <t>Los que menos venden</t>
        </is>
      </c>
      <c r="E27" s="13">
        <f>IF(COUNT(C15:D22)=0,"",54)</f>
        <v/>
      </c>
      <c r="F27" s="13">
        <f>IF(COUNT(C15:D22)=0,"",64)</f>
        <v/>
      </c>
      <c r="G27" s="16">
        <f>IF(COUNT(C15:D22)=0,"",10)</f>
        <v/>
      </c>
    </row>
    <row r="28" ht="24" customHeight="1">
      <c r="B28" s="17" t="inlineStr">
        <is>
          <t>Tú, en estas dos</t>
        </is>
      </c>
      <c r="E28" s="18">
        <f>IF(COUNT(C15:C22)=0,"",IFERROR(SUM(C15:C22)/(COUNT(C15:C22)*C11)*100,""))</f>
        <v/>
      </c>
      <c r="F28" s="18">
        <f>IF(COUNT(D15:D22)=0,"",IFERROR(SUM(D15:D22)/(COUNT(D15:D22)*C11)*100,""))</f>
        <v/>
      </c>
      <c r="G28" s="14">
        <f>IF(OR(E28="",F28=""),"",F28-E28)</f>
        <v/>
      </c>
    </row>
    <row r="30" ht="15" customHeight="1">
      <c r="B30" s="19" t="inlineStr">
        <is>
          <t>TU PORCENTAJE EN LA QUE GANASTE</t>
        </is>
      </c>
      <c r="D30" s="19" t="inlineStr">
        <is>
          <t>TU PORCENTAJE EN LA QUE PERDISTE</t>
        </is>
      </c>
      <c r="F30" s="19" t="inlineStr">
        <is>
          <t>EL RECORRIDO ENTRE LAS DOS</t>
        </is>
      </c>
      <c r="G30" s="19" t="inlineStr">
        <is>
          <t>MINUTO EN EL QUE SE ABRE</t>
        </is>
      </c>
    </row>
    <row r="31" ht="30" customHeight="1">
      <c r="B31" s="20">
        <f>IF(E28="","",E28)</f>
        <v/>
      </c>
      <c r="D31" s="20">
        <f>IF(F28="","",F28)</f>
        <v/>
      </c>
      <c r="F31" s="21">
        <f>IF(G28="","",G28)</f>
        <v/>
      </c>
      <c r="G31" s="22">
        <f>IF(COUNT(H15:H22)=0,"",MIN(H15:H22))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9">
    <mergeCell ref="B30:C30"/>
    <mergeCell ref="D30:E30"/>
    <mergeCell ref="G30:H30"/>
    <mergeCell ref="B4:H4"/>
    <mergeCell ref="F30"/>
    <mergeCell ref="G31:H31"/>
    <mergeCell ref="B31:C31"/>
    <mergeCell ref="D31:E31"/>
    <mergeCell ref="F31"/>
  </mergeCells>
  <printOptions horizontalCentered="1"/>
  <pageMargins left="0.75" right="0.75" top="1" bottom="1" header="0.5" footer="0.5"/>
  <pageSetup orientation="landscape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0078808F"/>
    <outlinePr summaryBelow="1" summaryRight="1"/>
    <pageSetUpPr/>
  </sheetPr>
  <dimension ref="B2:C32"/>
  <sheetViews>
    <sheetView showGridLines="0" tabSelected="0" workbookViewId="0">
      <selection activeCell="A1" sqref="A1"/>
    </sheetView>
  </sheetViews>
  <sheetFormatPr baseColWidth="8" defaultRowHeight="15"/>
  <cols>
    <col width="2.2" customWidth="1" min="1" max="1"/>
    <col width="46" customWidth="1" min="2" max="2"/>
    <col width="46" customWidth="1" min="3" max="3"/>
  </cols>
  <sheetData>
    <row r="2" ht="26" customHeight="1">
      <c r="B2" s="1" t="inlineStr">
        <is>
          <t>Tus dos conversaciones</t>
        </is>
      </c>
    </row>
    <row r="3">
      <c r="B3" s="24" t="inlineStr">
        <is>
          <t>Capítulo 18 · plantilla 18.1 de 44 · «Vende. Lo demás es cuento.»</t>
        </is>
      </c>
    </row>
    <row r="5" ht="24" customHeight="1">
      <c r="B5" s="11" t="inlineStr">
        <is>
          <t>PARA QUÉ SIRVE</t>
        </is>
      </c>
    </row>
    <row r="6" ht="60" customHeight="1">
      <c r="B6" s="25" t="inlineStr">
        <is>
          <t>Para dejar de mirar tu porcentaje de habla como si fuera una palanca. No lo es: es un termómetro. Lo que distingue al que vende no es hablar poco, es hablar parecido en todas. Esta hoja pone una conversación ganada y una perdida de la misma semana una al lado de la otra y te enseña cuánto se separan y en qué minuto.</t>
        </is>
      </c>
    </row>
    <row r="8" ht="24" customHeight="1">
      <c r="B8" s="11" t="inlineStr">
        <is>
          <t>QUÉ NECESITAS TENER A MANO</t>
        </is>
      </c>
    </row>
    <row r="9" ht="30" customHeight="1">
      <c r="B9" s="25" t="inlineStr">
        <is>
          <t>Dos conversaciones de la misma semana: una que ganaste y una que perdiste. Si las grabas, mejor; si no, vale con reconstruirlas el mismo día.</t>
        </is>
      </c>
    </row>
    <row r="10" ht="30" customHeight="1">
      <c r="B10" s="25" t="inlineStr">
        <is>
          <t>Un reloj y un poco de honestidad. Los minutos van a bulto: lo que buscas es la forma de la línea, no el decimal.</t>
        </is>
      </c>
    </row>
    <row r="11" ht="30" customHeight="1">
      <c r="B11" s="25" t="inlineStr">
        <is>
          <t>Los tramos iguales en las dos. Si una la partes en cinco minutos y la otra en diez, no estás comparando nada.</t>
        </is>
      </c>
    </row>
    <row r="13" ht="24" customHeight="1">
      <c r="B13" s="11" t="inlineStr">
        <is>
          <t>CÓMO SE RELLENA</t>
        </is>
      </c>
    </row>
    <row r="14" ht="16" customHeight="1">
      <c r="B14" s="25" t="inlineStr">
        <is>
          <t>Apunta arriba cuál es cada una y de qué semana salen.</t>
        </is>
      </c>
    </row>
    <row r="15" ht="30" customHeight="1">
      <c r="B15" s="25" t="inlineStr">
        <is>
          <t>Parte cada conversación en tramos de cinco minutos y escribe, en cada tramo, cuántos de esos cinco minutos hablaste tú.</t>
        </is>
      </c>
    </row>
    <row r="16" ht="30" customHeight="1">
      <c r="B16" s="25" t="inlineStr">
        <is>
          <t>La hoja saca el porcentaje de cada tramo, la diferencia entre las dos y el minuto en el que esa diferencia se abre.</t>
        </is>
      </c>
    </row>
    <row r="17" ht="30" customHeight="1">
      <c r="B17" s="25" t="inlineStr">
        <is>
          <t>Abajo tienes tu recorrido al lado de lo que está contado: cinco puntos en los que más venden, diez en los que menos.</t>
        </is>
      </c>
    </row>
    <row r="18" ht="30" customHeight="1">
      <c r="B18" s="25" t="inlineStr">
        <is>
          <t>Vuelve al minuto que te marca la hoja y pregúntate qué había hecho el otro justo antes. Casi siempre había hecho lo mismo: nada.</t>
        </is>
      </c>
    </row>
    <row r="20" ht="24" customHeight="1">
      <c r="B20" s="11" t="inlineStr">
        <is>
          <t>QUÉ TE ESTÁ DICIENDO</t>
        </is>
      </c>
    </row>
    <row r="21" ht="30" customHeight="1">
      <c r="B21" s="25" t="inlineStr">
        <is>
          <t>La distancia entre las dos líneas, no su altura. Dos personas pueden hablar lo mismo por motivos opuestos: una porque el otro está enganchado y la interrumpe, y otra porque el otro no está.</t>
        </is>
      </c>
    </row>
    <row r="22" ht="30" customHeight="1">
      <c r="B22" s="25" t="inlineStr">
        <is>
          <t>El minuto en el que se abre. Esa es la señal que te perdiste, y llegó bastante antes que el no.</t>
        </is>
      </c>
    </row>
    <row r="23" ht="45" customHeight="1">
      <c r="B23" s="25" t="inlineStr">
        <is>
          <t>Tu recorrido comparado con los cinco puntos de los que más venden. Si el tuyo es el doble, el problema no está en tu boca: está en las conversaciones que sigues rellenando en vez de cortar o cambiar de sitio.</t>
        </is>
      </c>
    </row>
    <row r="24" ht="30" customHeight="1">
      <c r="B24" s="25" t="inlineStr">
        <is>
          <t>El tramo justo anterior al que se abre. Ahí es donde había que haber preguntado algo y contado hasta cuatro.</t>
        </is>
      </c>
    </row>
    <row r="26" ht="24" customHeight="1">
      <c r="B26" s="26" t="inlineStr">
        <is>
          <t>OJO CON ESTO</t>
        </is>
      </c>
    </row>
    <row r="27" ht="90" customHeight="1">
      <c r="B27" s="27" t="inlineStr">
        <is>
          <t>La tentación es bajar el número a la fuerza. No arregla nada: puedes callarte contando por dentro y salir con un porcentaje precioso y la misma conversación vacía. Lo que hay que arreglar es lo que te empuja a rellenar, y suele ser una de estas tres, todas anteriores a la conversación: no llevas ninguna pregunta preparada, no sabes qué le importa a esa persona en concreto, o no soportas el hueco. Y el que se entrena a callarse por norma acaba callándose también lo que había que decir: el precio se dice, la recomendación se da y el no se pide.</t>
        </is>
      </c>
    </row>
    <row r="29" ht="24" customHeight="1">
      <c r="B29" s="11" t="inlineStr">
        <is>
          <t>LOS COLORES</t>
        </is>
      </c>
    </row>
    <row r="30" ht="20" customHeight="1">
      <c r="B30" s="28" t="inlineStr">
        <is>
          <t xml:space="preserve">   Azul claro con borde a la izquierda: aquí escribes tú.</t>
        </is>
      </c>
    </row>
    <row r="31" ht="20" customHeight="1">
      <c r="B31" s="29" t="inlineStr">
        <is>
          <t xml:space="preserve">   Gris: lo calcula la hoja sola. No lo toques.</t>
        </is>
      </c>
    </row>
    <row r="32" ht="20" customHeight="1">
      <c r="B32" s="30" t="inlineStr">
        <is>
          <t xml:space="preserve">   Verde, ámbar o rojo: la hoja te está avisando de algo.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17">
    <mergeCell ref="B6:C6"/>
    <mergeCell ref="B21:C21"/>
    <mergeCell ref="B16:C16"/>
    <mergeCell ref="B24:C24"/>
    <mergeCell ref="B15:C15"/>
    <mergeCell ref="B30:C30"/>
    <mergeCell ref="B11:C11"/>
    <mergeCell ref="B27:C27"/>
    <mergeCell ref="B10:C10"/>
    <mergeCell ref="B23:C23"/>
    <mergeCell ref="B22:C22"/>
    <mergeCell ref="B14:C14"/>
    <mergeCell ref="B32:C32"/>
    <mergeCell ref="B31:C31"/>
    <mergeCell ref="B17:C17"/>
    <mergeCell ref="B9:C9"/>
    <mergeCell ref="B18:C1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2026-09-11T12:11:19Z</dcterms:created>
  <dcterms:modified xmlns:dcterms="http://purl.org/dc/terms/" xmlns:xsi="http://www.w3.org/2001/XMLSchema-instance" xsi:type="dcterms:W3CDTF">2026-09-11T12:11:19Z</dcterms:modified>
</cp:coreProperties>
</file>